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2020\VIVIENDAS SAN JUAN - ENERO 2020\"/>
    </mc:Choice>
  </mc:AlternateContent>
  <bookViews>
    <workbookView xWindow="0" yWindow="0" windowWidth="28800" windowHeight="10845"/>
  </bookViews>
  <sheets>
    <sheet name="VOL. TIPO 2- 3H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4" localSheetId="0">#REF!</definedName>
    <definedName name="\4">#REF!</definedName>
    <definedName name="\6" localSheetId="0">#REF!</definedName>
    <definedName name="\6">#REF!</definedName>
    <definedName name="\A" localSheetId="0">#REF!</definedName>
    <definedName name="\A">#REF!</definedName>
    <definedName name="\E" localSheetId="0">#REF!</definedName>
    <definedName name="\E">#REF!</definedName>
    <definedName name="\I" localSheetId="0">#REF!</definedName>
    <definedName name="\I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[1]PRESUPUESTO!#REF!</definedName>
    <definedName name="\p">[1]PRESUPUESTO!#REF!</definedName>
    <definedName name="\q" localSheetId="0">[1]PRESUPUESTO!#REF!</definedName>
    <definedName name="\q">[1]PRESUPUESTO!#REF!</definedName>
    <definedName name="\R" localSheetId="0">#REF!</definedName>
    <definedName name="\R">#REF!</definedName>
    <definedName name="\T" localSheetId="0">#REF!</definedName>
    <definedName name="\T">#REF!</definedName>
    <definedName name="\U" localSheetId="0">#REF!</definedName>
    <definedName name="\U">#REF!</definedName>
    <definedName name="\w" localSheetId="0">[1]PRESUPUESTO!#REF!</definedName>
    <definedName name="\w">[1]PRESUPUESTO!#REF!</definedName>
    <definedName name="\z" localSheetId="0">[1]PRESUPUESTO!#REF!</definedName>
    <definedName name="\z">[1]PRESUPUESTO!#REF!</definedName>
    <definedName name="___________CAL50" localSheetId="0">#REF!</definedName>
    <definedName name="___________CAL50">#REF!</definedName>
    <definedName name="___________mz125" localSheetId="0">#REF!</definedName>
    <definedName name="___________mz125">#REF!</definedName>
    <definedName name="___________MZ13" localSheetId="0">#REF!</definedName>
    <definedName name="___________MZ13">#REF!</definedName>
    <definedName name="___________MZ14" localSheetId="0">#REF!</definedName>
    <definedName name="___________MZ14">#REF!</definedName>
    <definedName name="___________MZ17" localSheetId="0">#REF!</definedName>
    <definedName name="___________MZ17">#REF!</definedName>
    <definedName name="_________hor210">'[2]anal term'!$G$1512</definedName>
    <definedName name="________CAL50" localSheetId="0">#REF!</definedName>
    <definedName name="________CAL50">#REF!</definedName>
    <definedName name="________hor210">'[2]anal term'!$G$1512</definedName>
    <definedName name="________MZ1155" localSheetId="0">#REF!</definedName>
    <definedName name="________MZ1155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hor210">'[2]anal term'!$G$1512</definedName>
    <definedName name="_______MZ16" localSheetId="0">#REF!</definedName>
    <definedName name="_______MZ16">#REF!</definedName>
    <definedName name="______CAL50" localSheetId="0">#REF!</definedName>
    <definedName name="______CAL50">#REF!</definedName>
    <definedName name="______hor210">'[2]anal term'!$G$1512</definedName>
    <definedName name="______MZ1155" localSheetId="0">#REF!</definedName>
    <definedName name="______MZ1155">#REF!</definedName>
    <definedName name="______mz125" localSheetId="0">#REF!</definedName>
    <definedName name="______mz125">#REF!</definedName>
    <definedName name="______MZ13" localSheetId="0">#REF!</definedName>
    <definedName name="______MZ13">#REF!</definedName>
    <definedName name="______MZ14" localSheetId="0">#REF!</definedName>
    <definedName name="______MZ14">#REF!</definedName>
    <definedName name="______MZ16" localSheetId="0">#REF!</definedName>
    <definedName name="______MZ16">#REF!</definedName>
    <definedName name="______MZ17" localSheetId="0">#REF!</definedName>
    <definedName name="______MZ17">#REF!</definedName>
    <definedName name="_____CAL50" localSheetId="0">#REF!</definedName>
    <definedName name="_____CAL50">#REF!</definedName>
    <definedName name="_____hor210">'[2]anal term'!$G$1512</definedName>
    <definedName name="_____MZ1155" localSheetId="0">#REF!</definedName>
    <definedName name="_____MZ1155">#REF!</definedName>
    <definedName name="_____mz125" localSheetId="0">#REF!</definedName>
    <definedName name="_____mz125">#REF!</definedName>
    <definedName name="_____MZ13" localSheetId="0">#REF!</definedName>
    <definedName name="_____MZ13">#REF!</definedName>
    <definedName name="_____MZ14" localSheetId="0">#REF!</definedName>
    <definedName name="_____MZ14">#REF!</definedName>
    <definedName name="_____MZ16" localSheetId="0">#REF!</definedName>
    <definedName name="_____MZ16">#REF!</definedName>
    <definedName name="_____MZ17" localSheetId="0">#REF!</definedName>
    <definedName name="_____MZ17">#REF!</definedName>
    <definedName name="____hor210">'[2]anal term'!$G$1512</definedName>
    <definedName name="____MZ1155" localSheetId="0">#REF!</definedName>
    <definedName name="____MZ1155">#REF!</definedName>
    <definedName name="____MZ16" localSheetId="0">#REF!</definedName>
    <definedName name="____MZ16">#REF!</definedName>
    <definedName name="___CAL50" localSheetId="0">#REF!</definedName>
    <definedName name="___CAL50">#REF!</definedName>
    <definedName name="___hor140" localSheetId="0">#REF!</definedName>
    <definedName name="___hor140">#REF!</definedName>
    <definedName name="___hor210">'[2]anal term'!$G$1512</definedName>
    <definedName name="___hor280">[3]Analisis!$D$63</definedName>
    <definedName name="___MZ1155" localSheetId="0">#REF!</definedName>
    <definedName name="___MZ1155">#REF!</definedName>
    <definedName name="___mz125" localSheetId="0">#REF!</definedName>
    <definedName name="___mz125">#REF!</definedName>
    <definedName name="___MZ13" localSheetId="0">#REF!</definedName>
    <definedName name="___MZ13">#REF!</definedName>
    <definedName name="___MZ14" localSheetId="0">#REF!</definedName>
    <definedName name="___MZ14">#REF!</definedName>
    <definedName name="___MZ16" localSheetId="0">#REF!</definedName>
    <definedName name="___MZ16">#REF!</definedName>
    <definedName name="___MZ17" localSheetId="0">#REF!</definedName>
    <definedName name="___MZ17">#REF!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[4]Sheet4!$E$1:$E$65536</definedName>
    <definedName name="___pu5">[4]Sheet5!$E$1:$E$65536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TC110" localSheetId="0">#REF!</definedName>
    <definedName name="___TC110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123Graph_A" localSheetId="0" hidden="1">[5]A!#REF!</definedName>
    <definedName name="__123Graph_A" hidden="1">[5]A!#REF!</definedName>
    <definedName name="__123Graph_B" localSheetId="0" hidden="1">[5]A!#REF!</definedName>
    <definedName name="__123Graph_B" hidden="1">[5]A!#REF!</definedName>
    <definedName name="__123Graph_C" localSheetId="0" hidden="1">[5]A!#REF!</definedName>
    <definedName name="__123Graph_C" hidden="1">[5]A!#REF!</definedName>
    <definedName name="__123Graph_D" localSheetId="0" hidden="1">[5]A!#REF!</definedName>
    <definedName name="__123Graph_D" hidden="1">[5]A!#REF!</definedName>
    <definedName name="__123Graph_E" localSheetId="0" hidden="1">[5]A!#REF!</definedName>
    <definedName name="__123Graph_E" hidden="1">[5]A!#REF!</definedName>
    <definedName name="__123Graph_F" localSheetId="0" hidden="1">[5]A!#REF!</definedName>
    <definedName name="__123Graph_F" hidden="1">[5]A!#REF!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'[2]anal term'!$G$1512</definedName>
    <definedName name="__hor280">[6]Analisis!$D$63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[7]Sheet4!$E$1:$E$65536</definedName>
    <definedName name="__pu5">[7]Sheet5!$E$1:$E$65536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REALIZADO" localSheetId="0">[1]PRESUPUESTO!#REF!</definedName>
    <definedName name="__REALIZADO">[1]PRESUPUESTO!#REF!</definedName>
    <definedName name="__SUB1" localSheetId="0">[8]Análisis!#REF!</definedName>
    <definedName name="__SUB1">[8]Análisis!#REF!</definedName>
    <definedName name="__TC110" localSheetId="0">#REF!</definedName>
    <definedName name="__TC110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01_MOV_DE_TIERRA" localSheetId="0">#REF!</definedName>
    <definedName name="_01_MOV_DE_TIERRA">#REF!</definedName>
    <definedName name="_02_Hormigón" localSheetId="0">#REF!</definedName>
    <definedName name="_02_Hormigón">#REF!</definedName>
    <definedName name="_03_Verjas" localSheetId="0">#REF!</definedName>
    <definedName name="_03_Verjas">#REF!</definedName>
    <definedName name="_04_Pasarela" localSheetId="0">#REF!</definedName>
    <definedName name="_04_Pasarela">#REF!</definedName>
    <definedName name="_05_Inst_Sanit_Edif" localSheetId="0">#REF!</definedName>
    <definedName name="_05_Inst_Sanit_Edif">#REF!</definedName>
    <definedName name="_07_Mampostería" localSheetId="0">#REF!</definedName>
    <definedName name="_07_Mampostería">#REF!</definedName>
    <definedName name="_08_Techos" localSheetId="0">#REF!</definedName>
    <definedName name="_08_Techos">#REF!</definedName>
    <definedName name="_09_Revestimientos" localSheetId="0">#REF!</definedName>
    <definedName name="_09_Revestimientos">#REF!</definedName>
    <definedName name="_1">#N/A</definedName>
    <definedName name="_1___MAT_ACERO" localSheetId="0">#REF!</definedName>
    <definedName name="_1___MAT_ACERO">#REF!</definedName>
    <definedName name="_10___PRES_PLAFONES" localSheetId="0">#REF!</definedName>
    <definedName name="_10___PRES_PLAFONES">#REF!</definedName>
    <definedName name="_10_Puertas" localSheetId="0">#REF!</definedName>
    <definedName name="_10_Puertas">#REF!</definedName>
    <definedName name="_10MAT_HORM._I" localSheetId="0">#REF!</definedName>
    <definedName name="_10MAT_HORM._I">#REF!</definedName>
    <definedName name="_11___PRES_REVEST." localSheetId="0">#REF!</definedName>
    <definedName name="_11___PRES_REVEST.">#REF!</definedName>
    <definedName name="_11MAT_MOVTO_TIERR" localSheetId="0">#REF!</definedName>
    <definedName name="_11MAT_MOVTO_TIERR">#REF!</definedName>
    <definedName name="_12___PRES_TOTAL" localSheetId="0">#REF!</definedName>
    <definedName name="_12___PRES_TOTAL">#REF!</definedName>
    <definedName name="_12_Ventanas" localSheetId="0">#REF!</definedName>
    <definedName name="_12_Ventanas">#REF!</definedName>
    <definedName name="_12MAT_PINTURA" localSheetId="0">#REF!</definedName>
    <definedName name="_12MAT_PINTURA">#REF!</definedName>
    <definedName name="_13___PRES_VENTANAS" localSheetId="0">#REF!</definedName>
    <definedName name="_13___PRES_VENTANAS">#REF!</definedName>
    <definedName name="_13_Pisos" localSheetId="0">#REF!</definedName>
    <definedName name="_13_Pisos">#REF!</definedName>
    <definedName name="_13MAT_PINTURAS" localSheetId="0">#REF!</definedName>
    <definedName name="_13MAT_PINTURAS">#REF!</definedName>
    <definedName name="_14__ANAL_REV.CER" localSheetId="0">#REF!</definedName>
    <definedName name="_14__ANAL_REV.CER">#REF!</definedName>
    <definedName name="_14_Plafond" localSheetId="0">#REF!</definedName>
    <definedName name="_14_Plafond">#REF!</definedName>
    <definedName name="_14MAT_PLAFONES" localSheetId="0">#REF!</definedName>
    <definedName name="_14MAT_PLAFONES">#REF!</definedName>
    <definedName name="_15__MAT_AGREGADOS" localSheetId="0">#REF!</definedName>
    <definedName name="_15__MAT_AGREGADOS">#REF!</definedName>
    <definedName name="_15_Ebanis_Edif" localSheetId="0">#REF!</definedName>
    <definedName name="_15_Ebanis_Edif">#REF!</definedName>
    <definedName name="_15MAT_REVEST." localSheetId="0">#REF!</definedName>
    <definedName name="_15MAT_REVEST.">#REF!</definedName>
    <definedName name="_16__MAT_BLOQUES" localSheetId="0">#REF!</definedName>
    <definedName name="_16__MAT_BLOQUES">#REF!</definedName>
    <definedName name="_17__MAT_CARP." localSheetId="0">#REF!</definedName>
    <definedName name="_17__MAT_CARP.">#REF!</definedName>
    <definedName name="_17_Acces_Edif" localSheetId="0">#REF!</definedName>
    <definedName name="_17_Acces_Edif">#REF!</definedName>
    <definedName name="_17MAT_VENTANAS" localSheetId="0">#REF!</definedName>
    <definedName name="_17MAT_VENTANAS">#REF!</definedName>
    <definedName name="_18__MAT_CEMENTOS" localSheetId="0">#REF!</definedName>
    <definedName name="_18__MAT_CEMENTOS">#REF!</definedName>
    <definedName name="_18_Inst_Sanit_Solar" localSheetId="0">#REF!</definedName>
    <definedName name="_18_Inst_Sanit_Solar">#REF!</definedName>
    <definedName name="_18OBRA_MANO" localSheetId="0">#REF!</definedName>
    <definedName name="_18OBRA_MANO">#REF!</definedName>
    <definedName name="_19__MAT_HORM._I" localSheetId="0">#REF!</definedName>
    <definedName name="_19__MAT_HORM._I">#REF!</definedName>
    <definedName name="_1ANAL_REV.CER" localSheetId="0">#REF!</definedName>
    <definedName name="_1ANAL_REV.CER">#REF!</definedName>
    <definedName name="_2___MAT_CERRAJ." localSheetId="0">#REF!</definedName>
    <definedName name="_2___MAT_CERRAJ.">#REF!</definedName>
    <definedName name="_20__MAT_MOVTO_TIERR" localSheetId="0">#REF!</definedName>
    <definedName name="_20__MAT_MOVTO_TIERR">#REF!</definedName>
    <definedName name="_20_Parqueos_Aceras" localSheetId="0">#REF!</definedName>
    <definedName name="_20_Parqueos_Aceras">#REF!</definedName>
    <definedName name="_20PRES_DESAGUES" localSheetId="0">#REF!</definedName>
    <definedName name="_20PRES_DESAGUES">#REF!</definedName>
    <definedName name="_21__MAT_PINTURA" localSheetId="0">#REF!</definedName>
    <definedName name="_21__MAT_PINTURA">#REF!</definedName>
    <definedName name="_21_Cisterna" localSheetId="0">#REF!</definedName>
    <definedName name="_21_Cisterna">#REF!</definedName>
    <definedName name="_22__MAT_PINTURAS" localSheetId="0">#REF!</definedName>
    <definedName name="_22__MAT_PINTURAS">#REF!</definedName>
    <definedName name="_22_Casetas" localSheetId="0">#REF!</definedName>
    <definedName name="_22_Casetas">#REF!</definedName>
    <definedName name="_22PRES_FINO" localSheetId="0">#REF!</definedName>
    <definedName name="_22PRES_FINO">#REF!</definedName>
    <definedName name="_23__MAT_PLAFONES" localSheetId="0">#REF!</definedName>
    <definedName name="_23__MAT_PLAFONES">#REF!</definedName>
    <definedName name="_23_Jardinería" localSheetId="0">#REF!</definedName>
    <definedName name="_23_Jardinería">#REF!</definedName>
    <definedName name="_24__MAT_REVEST." localSheetId="0">#REF!</definedName>
    <definedName name="_24__MAT_REVEST.">#REF!</definedName>
    <definedName name="_24PRES_HORMIGON" localSheetId="0">#REF!</definedName>
    <definedName name="_24PRES_HORMIGON">#REF!</definedName>
    <definedName name="_25__OBRA_MANO" localSheetId="0">#REF!</definedName>
    <definedName name="_25__OBRA_MANO">#REF!</definedName>
    <definedName name="_25_Estruct_Cont" localSheetId="0">#REF!</definedName>
    <definedName name="_25_Estruct_Cont">#REF!</definedName>
    <definedName name="_26_ANAL_REV.CER" localSheetId="0">#REF!</definedName>
    <definedName name="_26_ANAL_REV.CER">#REF!</definedName>
    <definedName name="_26PRES_I._SANIT." localSheetId="0">#REF!</definedName>
    <definedName name="_26PRES_I._SANIT.">#REF!</definedName>
    <definedName name="_27_MAT_ACERO" localSheetId="0">[9]Capilla!#REF!</definedName>
    <definedName name="_27_MAT_ACERO">[9]Capilla!#REF!</definedName>
    <definedName name="_28_Gastos_Grales" localSheetId="0">#REF!</definedName>
    <definedName name="_28_Gastos_Grales">#REF!</definedName>
    <definedName name="_28_MAT_AGREGADOS" localSheetId="0">#REF!</definedName>
    <definedName name="_28_MAT_AGREGADOS">#REF!</definedName>
    <definedName name="_28PRES_M._TIERRAS" localSheetId="0">#REF!</definedName>
    <definedName name="_28PRES_M._TIERRAS">#REF!</definedName>
    <definedName name="_29_MAT_BLOQUES" localSheetId="0">#REF!</definedName>
    <definedName name="_29_MAT_BLOQUES">#REF!</definedName>
    <definedName name="_3___MAT_VENTANAS" localSheetId="0">#REF!</definedName>
    <definedName name="_3___MAT_VENTANAS">#REF!</definedName>
    <definedName name="_30_MAT_CARP." localSheetId="0">#REF!</definedName>
    <definedName name="_30_MAT_CARP.">#REF!</definedName>
    <definedName name="_30PRES_MISCEL." localSheetId="0">#REF!</definedName>
    <definedName name="_30PRES_MISCEL.">#REF!</definedName>
    <definedName name="_31_MAT_CEMENTOS" localSheetId="0">#REF!</definedName>
    <definedName name="_31_MAT_CEMENTOS">#REF!</definedName>
    <definedName name="_32_MAT_CERRAJ." localSheetId="0">[9]Capilla!#REF!</definedName>
    <definedName name="_32_MAT_CERRAJ.">[9]Capilla!#REF!</definedName>
    <definedName name="_32PRES_MUROS" localSheetId="0">#REF!</definedName>
    <definedName name="_32PRES_MUROS">#REF!</definedName>
    <definedName name="_33_MAT_HORM._I" localSheetId="0">#REF!</definedName>
    <definedName name="_33_MAT_HORM._I">#REF!</definedName>
    <definedName name="_34_MAT_MOVTO_TIERR" localSheetId="0">#REF!</definedName>
    <definedName name="_34_MAT_MOVTO_TIERR">#REF!</definedName>
    <definedName name="_34PRES_PAÑETE" localSheetId="0">#REF!</definedName>
    <definedName name="_34PRES_PAÑETE">#REF!</definedName>
    <definedName name="_35_MAT_PINTURA" localSheetId="0">#REF!</definedName>
    <definedName name="_35_MAT_PINTURA">#REF!</definedName>
    <definedName name="_36_MAT_PINTURAS" localSheetId="0">#REF!</definedName>
    <definedName name="_36_MAT_PINTURAS">#REF!</definedName>
    <definedName name="_36PRES_PINTURAS" localSheetId="0">#REF!</definedName>
    <definedName name="_36PRES_PINTURAS">#REF!</definedName>
    <definedName name="_37_MAT_PLAFONES" localSheetId="0">#REF!</definedName>
    <definedName name="_37_MAT_PLAFONES">#REF!</definedName>
    <definedName name="_38_MAT_REVEST." localSheetId="0">#REF!</definedName>
    <definedName name="_38_MAT_REVEST.">#REF!</definedName>
    <definedName name="_38PRES_PISOS" localSheetId="0">#REF!</definedName>
    <definedName name="_38PRES_PISOS">#REF!</definedName>
    <definedName name="_39_MAT_VENTANAS" localSheetId="0">[9]Capilla!#REF!</definedName>
    <definedName name="_39_MAT_VENTANAS">[9]Capilla!#REF!</definedName>
    <definedName name="_3MAT_ACERO" localSheetId="0">#REF!</definedName>
    <definedName name="_3MAT_ACERO">#REF!</definedName>
    <definedName name="_4___PRES_DESAGUES" localSheetId="0">#REF!</definedName>
    <definedName name="_4___PRES_DESAGUES">#REF!</definedName>
    <definedName name="_40_OBRA_MANO" localSheetId="0">#REF!</definedName>
    <definedName name="_40_OBRA_MANO">#REF!</definedName>
    <definedName name="_40PRES_PLAFONES" localSheetId="0">#REF!</definedName>
    <definedName name="_40PRES_PLAFONES">#REF!</definedName>
    <definedName name="_41_PRES_DESAGUES" localSheetId="0">[9]Capilla!#REF!</definedName>
    <definedName name="_41_PRES_DESAGUES">[9]Capilla!#REF!</definedName>
    <definedName name="_42_PRES_FINO" localSheetId="0">[9]Capilla!#REF!</definedName>
    <definedName name="_42_PRES_FINO">[9]Capilla!#REF!</definedName>
    <definedName name="_42PRES_REVEST." localSheetId="0">#REF!</definedName>
    <definedName name="_42PRES_REVEST.">#REF!</definedName>
    <definedName name="_43_PRES_I._SANIT." localSheetId="0">[9]Capilla!#REF!</definedName>
    <definedName name="_43_PRES_I._SANIT.">[9]Capilla!#REF!</definedName>
    <definedName name="_44_PRES_MISCEL." localSheetId="0">[9]Capilla!#REF!</definedName>
    <definedName name="_44_PRES_MISCEL.">[9]Capilla!#REF!</definedName>
    <definedName name="_44PRES_TOTAL" localSheetId="0">#REF!</definedName>
    <definedName name="_44PRES_TOTAL">#REF!</definedName>
    <definedName name="_45_PRES_PINTURAS" localSheetId="0">[9]Capilla!#REF!</definedName>
    <definedName name="_45_PRES_PINTURAS">[9]Capilla!#REF!</definedName>
    <definedName name="_46_PRES_PISOS" localSheetId="0">[9]Capilla!#REF!</definedName>
    <definedName name="_46_PRES_PISOS">[9]Capilla!#REF!</definedName>
    <definedName name="_46PRES_VENTANAS" localSheetId="0">#REF!</definedName>
    <definedName name="_46PRES_VENTANAS">#REF!</definedName>
    <definedName name="_47_PRES_PLAFONES" localSheetId="0">[9]Capilla!#REF!</definedName>
    <definedName name="_47_PRES_PLAFONES">[9]Capilla!#REF!</definedName>
    <definedName name="_48_PRES_REVEST." localSheetId="0">[9]Capilla!#REF!</definedName>
    <definedName name="_48_PRES_REVEST.">[9]Capilla!#REF!</definedName>
    <definedName name="_49_PRES_TOTAL" localSheetId="0">[9]Capilla!#REF!</definedName>
    <definedName name="_49_PRES_TOTAL">[9]Capilla!#REF!</definedName>
    <definedName name="_4MAT_AGREGADOS" localSheetId="0">#REF!</definedName>
    <definedName name="_4MAT_AGREGADOS">#REF!</definedName>
    <definedName name="_5___PRES_FINO" localSheetId="0">#REF!</definedName>
    <definedName name="_5___PRES_FINO">#REF!</definedName>
    <definedName name="_50_PRES_VENTANAS" localSheetId="0">[9]Capilla!#REF!</definedName>
    <definedName name="_50_PRES_VENTANAS">[9]Capilla!#REF!</definedName>
    <definedName name="_5MAT_BLOQUES" localSheetId="0">#REF!</definedName>
    <definedName name="_5MAT_BLOQUES">#REF!</definedName>
    <definedName name="_6___PRES_I._SANIT." localSheetId="0">#REF!</definedName>
    <definedName name="_6___PRES_I._SANIT.">#REF!</definedName>
    <definedName name="_6MAT_CARP." localSheetId="0">#REF!</definedName>
    <definedName name="_6MAT_CARP.">#REF!</definedName>
    <definedName name="_7___PRES_MISCEL." localSheetId="0">#REF!</definedName>
    <definedName name="_7___PRES_MISCEL.">#REF!</definedName>
    <definedName name="_7MAT_CEMENTOS" localSheetId="0">#REF!</definedName>
    <definedName name="_7MAT_CEMENTOS">#REF!</definedName>
    <definedName name="_8___PRES_PINTURAS" localSheetId="0">#REF!</definedName>
    <definedName name="_8___PRES_PINTURAS">#REF!</definedName>
    <definedName name="_9___PRES_PISOS" localSheetId="0">#REF!</definedName>
    <definedName name="_9___PRES_PISOS">#REF!</definedName>
    <definedName name="_9MAT_CERRAJ." localSheetId="0">#REF!</definedName>
    <definedName name="_9MAT_CERRAJ.">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[5]A!#REF!</definedName>
    <definedName name="_F">[5]A!#REF!</definedName>
    <definedName name="_Fill" localSheetId="0" hidden="1">#REF!</definedName>
    <definedName name="_Fill" hidden="1">#REF!</definedName>
    <definedName name="_hor140" localSheetId="0">#REF!</definedName>
    <definedName name="_hor140">#REF!</definedName>
    <definedName name="_hor210">'[2]anal term'!$G$1512</definedName>
    <definedName name="_hor280">[6]Analisis!$D$63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[11]Sheet4!$E$1:$E$65536</definedName>
    <definedName name="_pu5">[11]Sheet5!$E$1:$E$65536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UB24" localSheetId="0">#REF!</definedName>
    <definedName name="_TUB24">#REF!</definedName>
    <definedName name="_VAR12">[12]Precio!$F$12</definedName>
    <definedName name="_VAR38">[12]Precio!$F$11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_2">"$#REF!.$B$109"</definedName>
    <definedName name="aa_3">"$#REF!.$B$109"</definedName>
    <definedName name="AAG">[12]Precio!$F$20</definedName>
    <definedName name="ABULT" localSheetId="0">#REF!</definedName>
    <definedName name="ABULT">#REF!</definedName>
    <definedName name="AC" localSheetId="0">#REF!</definedName>
    <definedName name="AC">#REF!</definedName>
    <definedName name="ACA_1">'[13]A-BASICOS'!$A$2024:$G$2024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'[14]Listado Equipos a utilizar'!#REF!</definedName>
    <definedName name="acarreo">'[14]Listado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" localSheetId="0">#REF!</definedName>
    <definedName name="ACER">#REF!</definedName>
    <definedName name="ACERA" localSheetId="0">#REF!</definedName>
    <definedName name="ACERA">#REF!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 localSheetId="0">#REF!</definedName>
    <definedName name="Acero_QQ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2" localSheetId="0">#REF!</definedName>
    <definedName name="acero2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60">[16]Mat!$D$15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5" localSheetId="0">#REF!</definedName>
    <definedName name="ACERO6035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[17]MATERIALES!$G$7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QQ" localSheetId="0">#REF!</definedName>
    <definedName name="ACEROQQ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[18]A!#REF!</definedName>
    <definedName name="ACUM">[18]A!#REF!</definedName>
    <definedName name="ADAMIOSIN" localSheetId="0">#REF!</definedName>
    <definedName name="ADAMIOSIN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CIONAL">#N/A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m">'[19]Resumen Precio Equipos'!$C$28</definedName>
    <definedName name="adm.a" localSheetId="0" hidden="1">'[20]ANALISIS STO DGO'!#REF!</definedName>
    <definedName name="adm.a" hidden="1">'[20]ANALISIS STO DGO'!#REF!</definedName>
    <definedName name="ADMBL" localSheetId="0" hidden="1">'[20]ANALISIS STO DGO'!#REF!</definedName>
    <definedName name="ADMBL" hidden="1">'[20]ANALISIS STO DGO'!#REF!</definedName>
    <definedName name="ADMINISTRATIVOS" localSheetId="0">#REF!</definedName>
    <definedName name="ADMINISTRATIVOS">#REF!</definedName>
    <definedName name="Adoquín_Mediterráneo_Gris">[15]Insumos!$B$156:$D$156</definedName>
    <definedName name="AG">[12]Precio!$F$21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 localSheetId="0">'[14]Listado Equipos a utilizar'!#REF!</definedName>
    <definedName name="agricola">'[14]Listado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" localSheetId="0">#REF!</definedName>
    <definedName name="ALAM">#REF!</definedName>
    <definedName name="ALAM16">[12]Precio!$F$16</definedName>
    <definedName name="ALAM18">[12]Precio!$F$15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_Varilla" localSheetId="0">#REF!</definedName>
    <definedName name="Alambre_Varilla">#REF!</definedName>
    <definedName name="alambre18">[17]MATERIALES!$G$10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 localSheetId="0">#REF!</definedName>
    <definedName name="ALBANIL">#REF!</definedName>
    <definedName name="ALBANIL2">[24]M.O.!$C$12</definedName>
    <definedName name="ALBANIL3" localSheetId="0">#REF!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 localSheetId="0">[4]Insumos!#REF!</definedName>
    <definedName name="Alq._Madera_P_Antepecho____Incl._M_O">[4]Insumos!#REF!</definedName>
    <definedName name="Alq._Madera_P_Col._____Incl._M_O" localSheetId="0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 localSheetId="0">#REF!</definedName>
    <definedName name="ALTATEN">#REF!</definedName>
    <definedName name="altext3">[25]Volumenes!$S$2521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" localSheetId="0">#REF!</definedName>
    <definedName name="ANA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SIS" localSheetId="0">#REF!</definedName>
    <definedName name="ANALISIS">#REF!</definedName>
    <definedName name="ANALISIS_DE_COSTOS" localSheetId="0">#REF!</definedName>
    <definedName name="ANALISIS_DE_COSTO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 localSheetId="0">#REF!</definedName>
    <definedName name="ANDAMIOS">#REF!</definedName>
    <definedName name="Andamios____0.25_planchas_plywood___10_usos">[15]Insumos!$B$25:$D$25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_INODORO_PVC_4" localSheetId="0">#REF!</definedName>
    <definedName name="ARANDELA_INODORO_PVC_4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e" localSheetId="0" hidden="1">'[20]ANALISIS STO DGO'!#REF!</definedName>
    <definedName name="are" hidden="1">'[20]ANALISIS STO DGO'!#REF!</definedName>
    <definedName name="_xlnm.Extract" localSheetId="0">#REF!</definedName>
    <definedName name="_xlnm.Extract">#REF!</definedName>
    <definedName name="_xlnm.Print_Area" localSheetId="0">#REF!</definedName>
    <definedName name="_xlnm.Print_Area">#REF!</definedName>
    <definedName name="AREA1" localSheetId="0">#REF!</definedName>
    <definedName name="AREA1">#REF!</definedName>
    <definedName name="AREA12" localSheetId="0">#REF!</definedName>
    <definedName name="AREA12">#REF!</definedName>
    <definedName name="AREA34" localSheetId="0">#REF!</definedName>
    <definedName name="AREA34">#REF!</definedName>
    <definedName name="AREA38" localSheetId="0">#REF!</definedName>
    <definedName name="AREA38">#REF!</definedName>
    <definedName name="ARENA" localSheetId="0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 localSheetId="0">#REF!</definedName>
    <definedName name="ARENA_PAÑETE">#REF!</definedName>
    <definedName name="Arena_Triturada_y_Lavada___especial_para_hormigones">[15]Insumos!$B$14:$D$14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 localSheetId="0">#REF!</definedName>
    <definedName name="ARENAFINA">#REF!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 localSheetId="0">#REF!</definedName>
    <definedName name="ArenaItabo">#REF!</definedName>
    <definedName name="arenalavada">[17]MATERIALES!$G$13</definedName>
    <definedName name="ARENAMINA" localSheetId="0">#REF!</definedName>
    <definedName name="ARENAMINA">#REF!</definedName>
    <definedName name="ARENAPAÑETE" localSheetId="0">#REF!</definedName>
    <definedName name="ARENAPAÑETE">#REF!</definedName>
    <definedName name="ArenaPlanta" localSheetId="0">#REF!</definedName>
    <definedName name="ArenaPlant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QSA" localSheetId="0">#REF!</definedName>
    <definedName name="ARQSA">#REF!</definedName>
    <definedName name="arranque" localSheetId="0">'[14]Listado Equipos a utilizar'!#REF!</definedName>
    <definedName name="arranque">'[14]Listado Equipos a utilizar'!#REF!</definedName>
    <definedName name="as" localSheetId="0">[26]M.O.!#REF!</definedName>
    <definedName name="as">[26]M.O.!#REF!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YCARP" localSheetId="0">[27]INS!#REF!</definedName>
    <definedName name="AYCARP">[27]INS!#REF!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ayudcadenero">[17]OBRAMANO!$F$67</definedName>
    <definedName name="B" localSheetId="0">#REF!</definedName>
    <definedName name="B">#REF!</definedName>
    <definedName name="Baldosas_Granito_40x40____Linea_de_Lujo_Color">[15]Insumos!$B$26:$D$26</definedName>
    <definedName name="BALDOSAS_TRANSPARENTE" localSheetId="0">#REF!</definedName>
    <definedName name="BALDOSAS_TRANSPARENTE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thsrty" localSheetId="0">#REF!</definedName>
    <definedName name="bbthsrty">#REF!</definedName>
    <definedName name="BENEFICIOS" localSheetId="0">#REF!</definedName>
    <definedName name="BENEFICIOS">#REF!</definedName>
    <definedName name="Bidet_Royal____Aparato" localSheetId="0">[4]Insumos!#REF!</definedName>
    <definedName name="Bidet_Royal____Aparato">[4]Insumos!#REF!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6">'[25]anal term'!$G$251</definedName>
    <definedName name="block.8.bnp.20">'[28]Ana. blocks y termin.'!$D$6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 localSheetId="0">#REF!</definedName>
    <definedName name="BLOCK10">#REF!</definedName>
    <definedName name="BLOCK12" localSheetId="0">#REF!</definedName>
    <definedName name="BLOCK12">#REF!</definedName>
    <definedName name="BLOCK4" localSheetId="0">#REF!</definedName>
    <definedName name="BLOCK4">#REF!</definedName>
    <definedName name="BLOCK4RUST" localSheetId="0">#REF!</definedName>
    <definedName name="BLOCK4RUST">#REF!</definedName>
    <definedName name="BLOCK5" localSheetId="0">#REF!</definedName>
    <definedName name="BLOCK5">#REF!</definedName>
    <definedName name="BLOCK6" localSheetId="0">#REF!</definedName>
    <definedName name="BLOCK6">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#REF!</definedName>
    <definedName name="BLOCK8">#REF!</definedName>
    <definedName name="BLOCK820" localSheetId="0">#REF!</definedName>
    <definedName name="BLOCK820">#REF!</definedName>
    <definedName name="BLOCK820CLLENAS" localSheetId="0">#REF!</definedName>
    <definedName name="BLOCK820CLLENAS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8RUST" localSheetId="0">#REF!</definedName>
    <definedName name="BLOCK8RUST">#REF!</definedName>
    <definedName name="BLOCKCA" localSheetId="0">#REF!</definedName>
    <definedName name="BLOCKCA">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CKORNAMENTAL" localSheetId="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MBA" localSheetId="0">#REF!</definedName>
    <definedName name="BOMBA">#REF!</definedName>
    <definedName name="BOMBA_ACHIQUE" localSheetId="0">#REF!</definedName>
    <definedName name="BOMBA_ACHIQUE">#REF!</definedName>
    <definedName name="bombahorm" localSheetId="0">#REF!</definedName>
    <definedName name="bombahorm">#REF!</definedName>
    <definedName name="BOMBILLAS_1500W">[29]INSU!$B$42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 localSheetId="0">#REF!</definedName>
    <definedName name="BOTE">#REF!</definedName>
    <definedName name="Bote_de_Material">[15]Insumos!$B$27:$D$27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 localSheetId="0">#REF!</definedName>
    <definedName name="brochas">#REF!</definedName>
    <definedName name="C._ADICIONAL">#N/A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'[19]O.M. y Salarios'!#REF!</definedName>
    <definedName name="cadeneros">'[19]O.M. y Salarios'!#REF!</definedName>
    <definedName name="CADOQUIN" localSheetId="0">#REF!</definedName>
    <definedName name="CADOQUIN">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[15]Insumos!$B$29:$D$29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lle" localSheetId="0">#REF!</definedName>
    <definedName name="calle">#REF!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cama" localSheetId="0">'[14]Listado Equipos a utilizar'!#REF!</definedName>
    <definedName name="camioncama">'[14]Listado Equipos a utilizar'!#REF!</definedName>
    <definedName name="camioneta" localSheetId="0">'[14]Listado Equipos a utilizar'!#REF!</definedName>
    <definedName name="camioneta">'[14]Listado Equipos a utilizar'!#REF!</definedName>
    <definedName name="CAMIONVOLTEO">[17]EQUIPOS!$I$19</definedName>
    <definedName name="CAN" localSheetId="0">[5]A!#REF!</definedName>
    <definedName name="CAN">[5]A!#REF!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[4]Sheet4!$C$1:$C$65536</definedName>
    <definedName name="cant5">[4]Sheet5!$C$1:$C$65536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0">#REF!</definedName>
    <definedName name="CANTO">#REF!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'[33]Cargas Sociales'!$G$23</definedName>
    <definedName name="CARANTEPECHO" localSheetId="0">[24]M.O.!#REF!</definedName>
    <definedName name="CARANTEPECHO">[24]M.O.!#REF!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[24]M.O.!#REF!</definedName>
    <definedName name="CARCOL30">[24]M.O.!#REF!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[24]M.O.!#REF!</definedName>
    <definedName name="CARCOL50">[24]M.O.!#REF!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[24]M.O.!#REF!</definedName>
    <definedName name="CARCOLAMARRE">[24]M.O.!#REF!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 localSheetId="0">#REF!</definedName>
    <definedName name="CARETEO">#REF!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_SOCIAL" localSheetId="0">#REF!</definedName>
    <definedName name="CARGA_SOCIAL">#REF!</definedName>
    <definedName name="cargador" localSheetId="0">'[14]Listado Equipos a utilizar'!#REF!</definedName>
    <definedName name="cargador">'[14]Listado Equipos a utilizar'!#REF!</definedName>
    <definedName name="CARGADORB">[34]EQUIPOS!$D$13</definedName>
    <definedName name="CARLOSAPLA" localSheetId="0">[24]M.O.!#REF!</definedName>
    <definedName name="CARLOSAPLA">[24]M.O.!#REF!</definedName>
    <definedName name="CARLOSAVARIASAGUAS" localSheetId="0">[24]M.O.!#REF!</definedName>
    <definedName name="CARLOSAVARIASAGUAS">[24]M.O.!#REF!</definedName>
    <definedName name="CARMURO" localSheetId="0">[24]M.O.!#REF!</definedName>
    <definedName name="CARMURO">[24]M.O.!#REF!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[27]INS!#REF!</definedName>
    <definedName name="CARP1">[27]INS!#REF!</definedName>
    <definedName name="CARP2" localSheetId="0">[27]INS!#REF!</definedName>
    <definedName name="CARP2">[27]INS!#REF!</definedName>
    <definedName name="CARPDINTEL" localSheetId="0">[24]M.O.!#REF!</definedName>
    <definedName name="CARPDINTEL">[24]M.O.!#REF!</definedName>
    <definedName name="Carpint.Columna.30.30">'[28]Costos Mano de Obra'!$O$71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intero_1ra">[35]MO!$C$21</definedName>
    <definedName name="Carpintero_2da">[35]MO!$C$20</definedName>
    <definedName name="CARPVIGA2040" localSheetId="0">[24]M.O.!#REF!</definedName>
    <definedName name="CARPVIGA2040">[24]M.O.!#REF!</definedName>
    <definedName name="CARPVIGA3050" localSheetId="0">[24]M.O.!#REF!</definedName>
    <definedName name="CARPVIGA3050">[24]M.O.!#REF!</definedName>
    <definedName name="CARPVIGA3060" localSheetId="0">[24]M.O.!#REF!</definedName>
    <definedName name="CARPVIGA3060">[24]M.O.!#REF!</definedName>
    <definedName name="CARPVIGA4080" localSheetId="0">[24]M.O.!#REF!</definedName>
    <definedName name="CARPVIGA4080">[24]M.O.!#REF!</definedName>
    <definedName name="CARRAMPA" localSheetId="0">[24]M.O.!#REF!</definedName>
    <definedName name="CARRAMPA">[24]M.O.!#REF!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" localSheetId="0">#REF!</definedName>
    <definedName name="CARRETILLA">#REF!</definedName>
    <definedName name="Carretilla____2_P3_______TIPO_JEEP" localSheetId="0">[4]Insumos!#REF!</definedName>
    <definedName name="Carretilla____2_P3_______TIPO_JEEP">[4]Insumos!#REF!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[24]M.O.!#REF!</definedName>
    <definedName name="CASBESTO">[24]M.O.!#REF!</definedName>
    <definedName name="CASCAJO" localSheetId="0">#REF!</definedName>
    <definedName name="CASCAJO">#REF!</definedName>
    <definedName name="Cascajo_Limpio">[15]Insumos!$B$13:$D$13</definedName>
    <definedName name="Cascajo_Sucio" localSheetId="0">[4]Insumos!#REF!</definedName>
    <definedName name="Cascajo_Sucio">[4]Insumos!#REF!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[27]INS!#REF!</definedName>
    <definedName name="CBLOCK10">[27]INS!#REF!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[12]Precio!$F$9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 localSheetId="0">#REF!</definedName>
    <definedName name="CEMENTO_BLANCO">#REF!</definedName>
    <definedName name="Cemento_Gris">[22]Materiales!$B$3</definedName>
    <definedName name="CEMENTO_GRIS_FDA">'[23]MATERIALES LISTADO'!$D$17</definedName>
    <definedName name="CEMENTO_PVC" localSheetId="0">#REF!</definedName>
    <definedName name="CEMENTO_PVC">#REF!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20x203">'[25]anal term'!$G$958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'[28]Insumos materiales'!$J$48</definedName>
    <definedName name="CERAMICA_20x20_BLANCA" localSheetId="0">#REF!</definedName>
    <definedName name="CERAMICA_20x20_BLANCA">#REF!</definedName>
    <definedName name="Cerámica_30x30_Pared">[15]Insumos!$B$35:$D$35</definedName>
    <definedName name="CERAMICA_ANTIDESLIZANTE" localSheetId="0">#REF!</definedName>
    <definedName name="CERAMICA_ANTIDESLIZANTE">#REF!</definedName>
    <definedName name="Cerámica_Italiana_Pared">[15]Insumos!$B$34:$D$34</definedName>
    <definedName name="CERAMICA_PISOS_40x40" localSheetId="0">#REF!</definedName>
    <definedName name="CERAMICA_PISOS_40x40">#REF!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 localSheetId="0">#REF!</definedName>
    <definedName name="ceramicapared">#REF!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TIFIC_DE_PAGO" localSheetId="0">#REF!</definedName>
    <definedName name="CERTIFIC_DE_PAGO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'[19]Resumen Precio Equipos'!$I$16</definedName>
    <definedName name="CG" localSheetId="0">#REF!</definedName>
    <definedName name="CG">#REF!</definedName>
    <definedName name="CHAZO">[29]INSU!$B$104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___Corte">[15]Insumos!$B$46:$D$46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'[14]Listado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IUPAISJAGS" localSheetId="0">#REF!</definedName>
    <definedName name="CIUPAISJAGS">#REF!</definedName>
    <definedName name="CIUPAISPROY" localSheetId="0">#REF!</definedName>
    <definedName name="CIUPAISPROY">#REF!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>[38]INS!$D$767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 localSheetId="0">#REF!</definedName>
    <definedName name="coef.2">#REF!</definedName>
    <definedName name="coef.adm." localSheetId="0">#REF!</definedName>
    <definedName name="coef.adm.">#REF!</definedName>
    <definedName name="COLA_EXT_LAVAMANOS_PVC_1_14x8" localSheetId="0">#REF!</definedName>
    <definedName name="COLA_EXT_LAVAMANOS_PVC_1_14x8">#REF!</definedName>
    <definedName name="COLABORA1" localSheetId="0">#REF!</definedName>
    <definedName name="COLABORA1">#REF!</definedName>
    <definedName name="COLABORA2" localSheetId="0">#REF!</definedName>
    <definedName name="COLABORA2">#REF!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locblock6" localSheetId="0">#REF!</definedName>
    <definedName name="colocblock6">#REF!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aración" localSheetId="0">#REF!</definedName>
    <definedName name="Comparación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es">[17]EQUIPOS!$I$28</definedName>
    <definedName name="COMPUERTA_1x1_VOLANTA" localSheetId="0">#REF!</definedName>
    <definedName name="COMPUERTA_1x1_VOLANTA">#REF!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" localSheetId="0">#REF!</definedName>
    <definedName name="CONTEN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1" localSheetId="0">#REF!</definedName>
    <definedName name="CONTRA1">#REF!</definedName>
    <definedName name="CONTRA2" localSheetId="0">#REF!</definedName>
    <definedName name="CONTRA2">#REF!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0">#REF!</definedName>
    <definedName name="Conv.">#REF!</definedName>
    <definedName name="Conversion" localSheetId="0">#REF!</definedName>
    <definedName name="Conversion">#REF!</definedName>
    <definedName name="COPIAR_TODO" localSheetId="0">#REF!</definedName>
    <definedName name="COPIAR_TODO">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[10]analisis!$G$773</definedName>
    <definedName name="Corte_y_Bote_Material____C_E" localSheetId="0">[4]Insumos!#REF!</definedName>
    <definedName name="Corte_y_Bote_Material____C_E">[4]Insumos!#REF!</definedName>
    <definedName name="CORTEEQUIPO" localSheetId="0">#REF!</definedName>
    <definedName name="CORTEEQUIPO">#REF!</definedName>
    <definedName name="costocapataz" localSheetId="0">#REF!</definedName>
    <definedName name="costocapataz">#REF!</definedName>
    <definedName name="costoobrero" localSheetId="0">#REF!</definedName>
    <definedName name="costoobrero">#REF!</definedName>
    <definedName name="costoobrerosen" localSheetId="0">#REF!</definedName>
    <definedName name="costoobrerosen">#REF!</definedName>
    <definedName name="costotecesp" localSheetId="0">#REF!</definedName>
    <definedName name="costotecesp">#REF!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PANEL" localSheetId="0">#REF!</definedName>
    <definedName name="CPANEL">#REF!</definedName>
    <definedName name="cprestamo">[34]EQUIPOS!$D$27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RUZ_HG_1_12" localSheetId="0">#REF!</definedName>
    <definedName name="CRUZ_HG_1_12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" localSheetId="0">[39]ADDENDA!#REF!</definedName>
    <definedName name="cuadro">[39]ADDENDA!#REF!</definedName>
    <definedName name="Cuadro_Resumen" localSheetId="0">#REF!</definedName>
    <definedName name="Cuadro_Resumen">#REF!</definedName>
    <definedName name="CUB" localSheetId="0">#REF!</definedName>
    <definedName name="CUB">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V" localSheetId="0">[40]Presup.!#REF!</definedName>
    <definedName name="CV">[40]Presup.!#REF!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[24]M.O.!#REF!</definedName>
    <definedName name="CZINC">[24]M.O.!#REF!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 localSheetId="0">'[14]Listado Equipos a utilizar'!#REF!</definedName>
    <definedName name="d8r">'[14]Listado Equipos a utilizar'!#REF!</definedName>
    <definedName name="D8T">'[19]Resumen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rop" localSheetId="0">[26]M.O.!#REF!</definedName>
    <definedName name="derop">[26]M.O.!#REF!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CO" localSheetId="0">#REF!</definedName>
    <definedName name="DERRETIDO_BCO">#REF!</definedName>
    <definedName name="Derretido_Blanco">[15]Insumos!$B$50:$D$50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[4]Insumos!#REF!</definedName>
    <definedName name="Desagüe_de_piso_de_2______INST.">[4]Insumos!#REF!</definedName>
    <definedName name="Desagüe_de_techo_de_3" localSheetId="0">[4]Insumos!#REF!</definedName>
    <definedName name="Desagüe_de_techo_de_3">[4]Insumos!#REF!</definedName>
    <definedName name="Desagüe_de_techo_de_4" localSheetId="0">[4]Insumos!#REF!</definedName>
    <definedName name="Desagüe_de_techo_de_4">[4]Insumos!#REF!</definedName>
    <definedName name="DESAGUE_DOBLE_FREGADERO_PVC" localSheetId="0">#REF!</definedName>
    <definedName name="DESAGUE_DOBLE_FREGADERO_PVC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ACE1" localSheetId="0">#REF!</definedName>
    <definedName name="DESPACE1">#REF!</definedName>
    <definedName name="DESPACE2" localSheetId="0">#REF!</definedName>
    <definedName name="DESPACE2">#REF!</definedName>
    <definedName name="DESPACEMALLA" localSheetId="0">#REF!</definedName>
    <definedName name="DESPACEMALLA">#REF!</definedName>
    <definedName name="DESPCLA" localSheetId="0">#REF!</definedName>
    <definedName name="DESPCLA">#REF!</definedName>
    <definedName name="DESPISO2CONTRA" localSheetId="0">#REF!</definedName>
    <definedName name="DESPISO2CONTRA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PMAD1" localSheetId="0">#REF!</definedName>
    <definedName name="DESPMAD1">#REF!</definedName>
    <definedName name="DESPMAD2" localSheetId="0">#REF!</definedName>
    <definedName name="DESPMAD2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etech3">'[25]Ana-Sanit.'!$F$552</definedName>
    <definedName name="DIA" localSheetId="0">#REF!</definedName>
    <definedName name="DIA">#REF!</definedName>
    <definedName name="Diesel" localSheetId="0">[4]Insumos!#REF!</definedName>
    <definedName name="Diesel">[4]Insumos!#REF!</definedName>
    <definedName name="DINTEL">'[25]Anal. horm.'!$F$1139</definedName>
    <definedName name="DIRJAGS" localSheetId="0">#REF!</definedName>
    <definedName name="DIRJAGS">#REF!</definedName>
    <definedName name="DIRPROY" localSheetId="0">#REF!</definedName>
    <definedName name="DIRPROY">#REF!</definedName>
    <definedName name="DISTAGUAYMOCONTRA" localSheetId="0">#REF!</definedName>
    <definedName name="DISTAGUAYMOCONTRA">#REF!</definedName>
    <definedName name="distribuidor">'[14]Listado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onatelo" localSheetId="0">[26]INS!#REF!</definedName>
    <definedName name="donatelo">[26]INS!#REF!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'[19]Resumen Precio Equipos'!$C$27</definedName>
    <definedName name="DUCHA_PLASTICA_CALIENTE_CROMO_12" localSheetId="0">#REF!</definedName>
    <definedName name="DUCHA_PLASTICA_CALIENTE_CROMO_12">#REF!</definedName>
    <definedName name="DUCHAFRIAHG" localSheetId="0">#REF!</definedName>
    <definedName name="DUCHAFRIAHG">#REF!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YNACA25">[17]EQUIPOS!$I$13</definedName>
    <definedName name="E" localSheetId="0">#REF!</definedName>
    <definedName name="E">#REF!</definedName>
    <definedName name="e214bft" localSheetId="0">'[14]Listado Equipos a utilizar'!#REF!</definedName>
    <definedName name="e214bft">'[14]Listado Equipos a utilizar'!#REF!</definedName>
    <definedName name="e320b" localSheetId="0">'[14]Listado Equipos a utilizar'!#REF!</definedName>
    <definedName name="e320b">'[14]Listado Equipos a utilizar'!#REF!</definedName>
    <definedName name="egfrrf" localSheetId="0">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 localSheetId="0">#REF!</definedName>
    <definedName name="ELECTRODOS">#REF!</definedName>
    <definedName name="elizabeth" localSheetId="0">#REF!</definedName>
    <definedName name="elizabeth">#REF!</definedName>
    <definedName name="EMAILARQSA" localSheetId="0">#REF!</definedName>
    <definedName name="EMAILARQSA">#REF!</definedName>
    <definedName name="EMAILJAGS" localSheetId="0">#REF!</definedName>
    <definedName name="EMAILJAGS">#REF!</definedName>
    <definedName name="EMERGE" localSheetId="0" hidden="1">'[20]ANALISIS STO DGO'!#REF!</definedName>
    <definedName name="EMERGE" hidden="1">'[20]ANALISIS STO DGO'!#REF!</definedName>
    <definedName name="EMERGENCY" localSheetId="0" hidden="1">'[20]ANALISIS STO DGO'!#REF!</definedName>
    <definedName name="EMERGENCY" hidden="1">'[20]ANALISIS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CONACEROYMALLACONTRA" localSheetId="0">#REF!</definedName>
    <definedName name="EMPINTCONACEROYMALLACONTR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" localSheetId="0">#REF!</definedName>
    <definedName name="ENC">#REF!</definedName>
    <definedName name="ENCACHE" localSheetId="0">#REF!</definedName>
    <definedName name="ENCACHE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qacero" localSheetId="0">'[14]Listado Equipos a utilizar'!#REF!</definedName>
    <definedName name="eqacero">'[14]Listado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R" localSheetId="0">[18]A!#REF!</definedName>
    <definedName name="ER">[18]A!#REF!</definedName>
    <definedName name="ESCALON_17x30" localSheetId="0">#REF!</definedName>
    <definedName name="ESCALON_17x30">#REF!</definedName>
    <definedName name="Escalones_Granito_Fondo_Blanco____Incl._H_y_C_H" localSheetId="0">[4]Insumos!#REF!</definedName>
    <definedName name="Escalones_Granito_Fondo_Blanco____Incl._H_y_C_H">[4]Insumos!#REF!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GRA23C" localSheetId="0">#REF!</definedName>
    <definedName name="ESCGRA23C">#REF!</definedName>
    <definedName name="ESCGRA23G" localSheetId="0">#REF!</definedName>
    <definedName name="ESCGRA23G">#REF!</definedName>
    <definedName name="ESCGRABOTB" localSheetId="0">#REF!</definedName>
    <definedName name="ESCGRABOTB">#REF!</definedName>
    <definedName name="ESCGRABOTC" localSheetId="0">#REF!</definedName>
    <definedName name="ESCGRABOTC">#REF!</definedName>
    <definedName name="ESCGRAFB">[25]UASD!$F$3512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es" localSheetId="0">'[14]Listado Equipos a utilizar'!#REF!</definedName>
    <definedName name="escobillones">'[14]Listado Equipos a utilizar'!#REF!</definedName>
    <definedName name="ESCSUPCHAB" localSheetId="0">#REF!</definedName>
    <definedName name="ESCSUPCHAB">#REF!</definedName>
    <definedName name="ESCSUPCHAC" localSheetId="0">#REF!</definedName>
    <definedName name="ESCSUPCHAC">#REF!</definedName>
    <definedName name="ESCVIBB" localSheetId="0">#REF!</definedName>
    <definedName name="ESCVIBB">#REF!</definedName>
    <definedName name="ESCVIBC" localSheetId="0">#REF!</definedName>
    <definedName name="ESCVIBC">#REF!</definedName>
    <definedName name="ESCVIBG" localSheetId="0">#REF!</definedName>
    <definedName name="ESCVIBG">#REF!</definedName>
    <definedName name="Eslingas" localSheetId="0">#REF!</definedName>
    <definedName name="Eslingas">#REF!</definedName>
    <definedName name="Eslingas_2">#N/A</definedName>
    <definedName name="Eslingas_3">#N/A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STRIA" localSheetId="0">#REF!</definedName>
    <definedName name="ESTRIA">#REF!</definedName>
    <definedName name="ESTRUCTMET" localSheetId="0">#REF!</definedName>
    <definedName name="ESTRUCTMET">#REF!</definedName>
    <definedName name="EVELIN">#REF!</definedName>
    <definedName name="ex320b" localSheetId="0">'[14]Listado Equipos a utilizar'!#REF!</definedName>
    <definedName name="ex320b">'[14]Listado Equipos a utilizar'!#REF!</definedName>
    <definedName name="exc." localSheetId="0">#REF!</definedName>
    <definedName name="exc.">#REF!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a_mano" localSheetId="0">#REF!</definedName>
    <definedName name="Excavación_a_mano">#REF!</definedName>
    <definedName name="Excavación_Tierra___AM">[15]Insumos!$B$134:$D$134</definedName>
    <definedName name="excavadora" localSheetId="0">'[14]Listado Equipos a utilizar'!#REF!</definedName>
    <definedName name="excavadora">'[14]Listado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 localSheetId="0">#REF!</definedName>
    <definedName name="EXCRCOM3">#REF!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[39]ADDENDA!#REF!</definedName>
    <definedName name="expl">[39]ADDENDA!#REF!</definedName>
    <definedName name="Extracción_IM" localSheetId="0">#REF!</definedName>
    <definedName name="Extracción_IM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T" localSheetId="0">#REF!</definedName>
    <definedName name="FACT">#REF!</definedName>
    <definedName name="factor" localSheetId="0">#REF!</definedName>
    <definedName name="factor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dcementogris" localSheetId="0">#REF!</definedName>
    <definedName name="fdcementogris">#REF!</definedName>
    <definedName name="fe" localSheetId="0">#REF!</definedName>
    <definedName name="fe">#REF!</definedName>
    <definedName name="fe." localSheetId="0">#REF!</definedName>
    <definedName name="fe.">#REF!</definedName>
    <definedName name="FEa">'[43]V.Tierras A'!$D$9</definedName>
    <definedName name="FECHA" localSheetId="0">#REF!</definedName>
    <definedName name="FECHA">#REF!</definedName>
    <definedName name="FECHACREACION" localSheetId="0">#REF!</definedName>
    <definedName name="FECHACREACION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INC">'[25]anal term'!$F$1794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RMALETA" localSheetId="0">#REF!</definedName>
    <definedName name="FORMALETA">#REF!</definedName>
    <definedName name="FR" localSheetId="0">[5]A!#REF!</definedName>
    <definedName name="FR">[5]A!#REF!</definedName>
    <definedName name="FRAGUA" localSheetId="0">#REF!</definedName>
    <definedName name="FRAGUA">#REF!</definedName>
    <definedName name="FREG1HG" localSheetId="0">#REF!</definedName>
    <definedName name="FREG1HG">#REF!</definedName>
    <definedName name="FREG1PVCCPVC" localSheetId="0">#REF!</definedName>
    <definedName name="FREG1PVCCPVC">#REF!</definedName>
    <definedName name="FREG2HG" localSheetId="0">#REF!</definedName>
    <definedName name="FREG2HG">#REF!</definedName>
    <definedName name="FREG2PVCCPVC" localSheetId="0">#REF!</definedName>
    <definedName name="FREG2PVCCPVC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" localSheetId="0">#REF!</definedName>
    <definedName name="G">#REF!</definedName>
    <definedName name="gabinetesandiroba">[44]INSUMOS!$F$303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PACAPLY">[25]Mat!$D$99</definedName>
    <definedName name="GAS_CIL" localSheetId="0">#REF!</definedName>
    <definedName name="GAS_CIL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[27]INS!$D$561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 localSheetId="0">#REF!</definedName>
    <definedName name="glagua">#REF!</definedName>
    <definedName name="glpintura" localSheetId="0">#REF!</definedName>
    <definedName name="glpintura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A_LAV_CLASIF">'[23]MATERIALES LISTADO'!$D$10</definedName>
    <definedName name="GRADER12G">[17]EQUIPOS!$I$11</definedName>
    <definedName name="graderm" localSheetId="0">'[14]Listado Equipos a utilizar'!#REF!</definedName>
    <definedName name="graderm">'[14]Listado Equipos a utilizar'!#REF!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ava_de_1_2__3_4__Clasificada" localSheetId="0">[4]Insumos!#REF!</definedName>
    <definedName name="Grava_de_1_2__3_4__Clasificada">[4]Insumos!#REF!</definedName>
    <definedName name="GRAVAL" localSheetId="0">#REF!</definedName>
    <definedName name="GRAVAL">#REF!</definedName>
    <definedName name="Gravilla" localSheetId="0">#REF!</definedName>
    <definedName name="Gravilla">#REF!</definedName>
    <definedName name="Gravilla_1_2__3_16__Clasificada" localSheetId="0">[4]Insumos!#REF!</definedName>
    <definedName name="Gravilla_1_2__3_16__Clasificada">[4]Insumos!#REF!</definedName>
    <definedName name="Gravilla_de_3_4__3_8__Clasificada" localSheetId="0">[4]Insumos!#REF!</definedName>
    <definedName name="Gravilla_de_3_4__3_8__Clasificada">[4]Insumos!#REF!</definedName>
    <definedName name="GRUA" localSheetId="0">#REF!</definedName>
    <definedName name="GRUA">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OL" localSheetId="0">#REF!</definedName>
    <definedName name="HACOL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3040ENTRADAESTECONTRA" localSheetId="0">#REF!</definedName>
    <definedName name="HACOL3040ENTRADAESTECONTRA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EDCONTRA" localSheetId="0">#REF!</definedName>
    <definedName name="HAPEDCONTRA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VUELO10CONTRA" localSheetId="0">#REF!</definedName>
    <definedName name="HAVUELO10CONTRA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[15]Insumos!$B$69:$D$69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'[38]HORM.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#REF!</definedName>
    <definedName name="HORM315">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 localSheetId="0">[4]Insumos!#REF!</definedName>
    <definedName name="Hormigón_Industrial_240_Kg_cm2">[4]Insumos!#REF!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ormind210" localSheetId="0">#REF!</definedName>
    <definedName name="hormind210">#REF!</definedName>
    <definedName name="HWINCHE" localSheetId="0">#REF!</definedName>
    <definedName name="HWINCHE">#REF!</definedName>
    <definedName name="I" localSheetId="0">[5]A!#REF!</definedName>
    <definedName name="I">[5]A!#REF!</definedName>
    <definedName name="iii" localSheetId="0">#REF!</definedName>
    <definedName name="iii">#REF!</definedName>
    <definedName name="imocolocjuntas">[44]INSUMOS!$F$261</definedName>
    <definedName name="IMPERM." localSheetId="0">#REF!</definedName>
    <definedName name="IMPERM.">#REF!</definedName>
    <definedName name="IMPEST" localSheetId="0">#REF!</definedName>
    <definedName name="IMPEST">#REF!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MTEPLA">'[25]anal term'!$G$1279</definedName>
    <definedName name="INCREM" localSheetId="0">#REF!</definedName>
    <definedName name="INCREM">#REF!</definedName>
    <definedName name="ingeniera">[26]M.O.!$C$10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BCOPVC" localSheetId="0">#REF!</definedName>
    <definedName name="INOALARBCOPVC">#REF!</definedName>
    <definedName name="INOALARCOL" localSheetId="0">#REF!</definedName>
    <definedName name="INOALARCOL">#REF!</definedName>
    <definedName name="INOALARCOLPVC" localSheetId="0">#REF!</definedName>
    <definedName name="INOALARCOLPVC">#REF!</definedName>
    <definedName name="INOBCOSER" localSheetId="0">#REF!</definedName>
    <definedName name="INOBCOSER">#REF!</definedName>
    <definedName name="INOBCOSTAPASERPVC" localSheetId="0">#REF!</definedName>
    <definedName name="INOBCOSTAPASERPVC">#REF!</definedName>
    <definedName name="INOBCOTAPASER" localSheetId="0">#REF!</definedName>
    <definedName name="INOBCOTAPASER">#REF!</definedName>
    <definedName name="INOBCOTAPASERPVC" localSheetId="0">#REF!</definedName>
    <definedName name="INOBCOTAPASERPVC">#REF!</definedName>
    <definedName name="INODORO_BCO_TAPA" localSheetId="0">#REF!</definedName>
    <definedName name="INODORO_BCO_TAPA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 localSheetId="0">#REF!</definedName>
    <definedName name="ITBIS">#REF!</definedName>
    <definedName name="ITBS" localSheetId="0">#REF!</definedName>
    <definedName name="ITBS">#REF!</definedName>
    <definedName name="Item2">#N/A</definedName>
    <definedName name="iu" localSheetId="0">#REF!</definedName>
    <definedName name="iu">#REF!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" localSheetId="0">#REF!</definedName>
    <definedName name="J">#REF!</definedName>
    <definedName name="JAGS" localSheetId="0">#REF!</definedName>
    <definedName name="JAGS">#REF!</definedName>
    <definedName name="jminimo" localSheetId="0">#REF!</definedName>
    <definedName name="jminimo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JUNTACERA" localSheetId="0">#REF!</definedName>
    <definedName name="JUNTACERA">#REF!</definedName>
    <definedName name="jy" localSheetId="0">[24]M.O.!#REF!</definedName>
    <definedName name="jy">[24]M.O.!#REF!</definedName>
    <definedName name="kerosene" localSheetId="0">#REF!</definedName>
    <definedName name="kerosene">#REF!</definedName>
    <definedName name="khvf" localSheetId="0">#REF!</definedName>
    <definedName name="khvf">#REF!</definedName>
    <definedName name="kijop" localSheetId="0">#REF!</definedName>
    <definedName name="kijop">#REF!</definedName>
    <definedName name="Kilometro">[17]EQUIPOS!$I$25</definedName>
    <definedName name="komatsu" localSheetId="0">'[14]Listado Equipos a utilizar'!#REF!</definedName>
    <definedName name="komatsu">'[14]Listado Equipos a utilizar'!#REF!</definedName>
    <definedName name="L" localSheetId="0">#REF!</definedName>
    <definedName name="L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[29]INSU!$B$41</definedName>
    <definedName name="LAQUEAR_MADERA" localSheetId="0">#REF!</definedName>
    <definedName name="LAQUEAR_MADERA">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DEROSENCILLO" localSheetId="0">#REF!</definedName>
    <definedName name="LAVADEROSENCILLO">#REF!</definedName>
    <definedName name="LAVAMANO_19x17_BCO" localSheetId="0">#REF!</definedName>
    <definedName name="LAVAMANO_19x17_BCO">#REF!</definedName>
    <definedName name="LAVGRA1BCO" localSheetId="0">#REF!</definedName>
    <definedName name="LAVGRA1BCO">#REF!</definedName>
    <definedName name="LAVGRA1BCOPVC" localSheetId="0">#REF!</definedName>
    <definedName name="LAVGRA1BCOPVC">#REF!</definedName>
    <definedName name="LAVGRA2BCO" localSheetId="0">#REF!</definedName>
    <definedName name="LAVGRA2BCO">#REF!</definedName>
    <definedName name="LAVGRA2BCOPVC" localSheetId="0">#REF!</definedName>
    <definedName name="LAVGRA2BCOPVC">#REF!</definedName>
    <definedName name="LAVM1917BCO" localSheetId="0">#REF!</definedName>
    <definedName name="LAVM1917BCO">#REF!</definedName>
    <definedName name="LAVM1917BCOPVC" localSheetId="0">#REF!</definedName>
    <definedName name="LAVM1917BCOPVC">#REF!</definedName>
    <definedName name="LAVM1917COL" localSheetId="0">#REF!</definedName>
    <definedName name="LAVM1917COL">#REF!</definedName>
    <definedName name="LAVM1917COLPVC" localSheetId="0">#REF!</definedName>
    <definedName name="LAVM1917COLPVC">#REF!</definedName>
    <definedName name="LAVMOVABCO" localSheetId="0">#REF!</definedName>
    <definedName name="LAVMOVABCO">#REF!</definedName>
    <definedName name="LAVMOVABCOPVC" localSheetId="0">#REF!</definedName>
    <definedName name="LAVMOVABCOPVC">#REF!</definedName>
    <definedName name="LAVMOVACOL" localSheetId="0">#REF!</definedName>
    <definedName name="LAVMOVACOL">#REF!</definedName>
    <definedName name="LAVMOVACOLPVC" localSheetId="0">#REF!</definedName>
    <definedName name="LAVMOVACOLPVC">#REF!</definedName>
    <definedName name="LAVMSERBCO" localSheetId="0">#REF!</definedName>
    <definedName name="LAVMSERBCO">#REF!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 localSheetId="0">#REF!</definedName>
    <definedName name="lbalmbre18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 localSheetId="0">[4]Insumos!#REF!</definedName>
    <definedName name="Ligado_y_Vaciado_con_ligadora_y_Winche">[4]Insumos!#REF!</definedName>
    <definedName name="Ligado_y_Vaciado_Hormigón_Industrial_____20_M3" localSheetId="0">[4]Insumos!#REF!</definedName>
    <definedName name="Ligado_y_Vaciado_Hormigón_Industrial_____20_M3">[4]Insumos!#REF!</definedName>
    <definedName name="Ligado_y_Vaciado_Hormigón_Industrial_____4_M3" localSheetId="0">[4]Insumos!#REF!</definedName>
    <definedName name="Ligado_y_Vaciado_Hormigón_Industrial_____4_M3">[4]Insumos!#REF!</definedName>
    <definedName name="Ligado_y_Vaciado_Hormigón_Industrial___10__20_M3" localSheetId="0">[4]Insumos!#REF!</definedName>
    <definedName name="Ligado_y_Vaciado_Hormigón_Industrial___10__20_M3">[4]Insumos!#REF!</definedName>
    <definedName name="Ligado_y_Vaciado_Hormigón_Industrial___4__10_M3" localSheetId="0">[4]Insumos!#REF!</definedName>
    <definedName name="Ligado_y_Vaciado_Hormigón_Industrial___4__10_M3">[4]Insumos!#REF!</definedName>
    <definedName name="ligadohormigon" localSheetId="0">[17]OBRAMANO!#REF!</definedName>
    <definedName name="ligadohormigon">[17]OBRAMANO!#REF!</definedName>
    <definedName name="ligadora" localSheetId="0">'[14]Listado Equipos a utilizar'!#REF!</definedName>
    <definedName name="ligadora">'[14]Listado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dora2fdas" localSheetId="0">#REF!</definedName>
    <definedName name="Ligadora2fdas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'[20]ANALISIS STO DGO'!#REF!</definedName>
    <definedName name="LINE" hidden="1">'[20]ANALISIS STO DGO'!#REF!</definedName>
    <definedName name="LINEA_DE_CONDUC">#N/A</definedName>
    <definedName name="lineout" localSheetId="0" hidden="1">'[20]ANALISIS STO DGO'!#REF!</definedName>
    <definedName name="lineout" hidden="1">'[20]ANALISIS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[15]Insumos!$B$44:$D$44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criolla" localSheetId="0">#REF!</definedName>
    <definedName name="losetacriolla">#REF!</definedName>
    <definedName name="Losetas_30x30_Italianas___S_350" localSheetId="0">[4]Insumos!#REF!</definedName>
    <definedName name="Losetas_30x30_Italianas___S_350">[4]Insumos!#REF!</definedName>
    <definedName name="Losetas_33x33_Italianas____Granito_Rosa" localSheetId="0">[4]Insumos!#REF!</definedName>
    <definedName name="Losetas_33x33_Italianas____Granito_Rosa">[4]Insumos!#REF!</definedName>
    <definedName name="Losetas_de_Barro_exagonal_Grande_C_Transp." localSheetId="0">[4]Insumos!#REF!</definedName>
    <definedName name="Losetas_de_Barro_exagonal_Grande_C_Transp.">[4]Insumos!#REF!</definedName>
    <definedName name="Losetas_de_Barro_Feria_Grande_C_Transp." localSheetId="0">[4]Insumos!#REF!</definedName>
    <definedName name="Losetas_de_Barro_Feria_Grande_C_Transp.">[4]Insumos!#REF!</definedName>
    <definedName name="LUBRICANTE" localSheetId="0">#REF!</definedName>
    <definedName name="LUBRICANTE">#REF!</definedName>
    <definedName name="lubricantes">[47]Materiales!$K$15</definedName>
    <definedName name="LUZCENITAL" localSheetId="0">#REF!</definedName>
    <definedName name="LUZCENITAL">#REF!</definedName>
    <definedName name="LUZPARQEMT" localSheetId="0">#REF!</definedName>
    <definedName name="LUZPARQEMT">#REF!</definedName>
    <definedName name="m">[48]Insumos!$I$3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 localSheetId="0">[4]Insumos!#REF!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 localSheetId="0">[4]Insumos!#REF!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 localSheetId="0">[4]Insumos!#REF!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 localSheetId="0">[4]Insumos!#REF!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 localSheetId="0">[4]Insumos!#REF!</definedName>
    <definedName name="M_O_Regado_Mojado_y_Apisonado____Material_Granular_y_Arena">[4]Insumos!#REF!</definedName>
    <definedName name="M_O_Repello" localSheetId="0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 localSheetId="0">#REF!</definedName>
    <definedName name="m2ceramica">#REF!</definedName>
    <definedName name="m3arena" localSheetId="0">#REF!</definedName>
    <definedName name="m3arena">#REF!</definedName>
    <definedName name="m3arepanete" localSheetId="0">#REF!</definedName>
    <definedName name="m3arepanete">#REF!</definedName>
    <definedName name="m3grava" localSheetId="0">#REF!</definedName>
    <definedName name="m3grava">#REF!</definedName>
    <definedName name="MA">[24]M.O.!$C$10</definedName>
    <definedName name="MACHETE" localSheetId="0">#REF!</definedName>
    <definedName name="MACHETE">#REF!</definedName>
    <definedName name="MACO" localSheetId="0">#REF!</definedName>
    <definedName name="MACO">#REF!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_P2" localSheetId="0">#REF!</definedName>
    <definedName name="Madera_P2">#REF!</definedName>
    <definedName name="MADERAC" localSheetId="0">#REF!</definedName>
    <definedName name="MADERAC">#REF!</definedName>
    <definedName name="MADMU">[16]Jornal!$D$134</definedName>
    <definedName name="Maestro" localSheetId="0">#REF!</definedName>
    <definedName name="Maestro">#REF!</definedName>
    <definedName name="MAESTROCARP" localSheetId="0">[27]INS!#REF!</definedName>
    <definedName name="MAESTROCARP">[27]INS!#REF!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LLACICL6HG" localSheetId="0">#REF!</definedName>
    <definedName name="MALLACICL6HG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" localSheetId="0">#REF!</definedName>
    <definedName name="MANO_DE_OBRA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.puerta" localSheetId="0">#REF!</definedName>
    <definedName name="mante.puerta">#REF!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NTTRANSITO">[49]MANT.TRANSITO!$H$27</definedName>
    <definedName name="maquito" localSheetId="0">'[14]Listado Equipos a utilizar'!#REF!</definedName>
    <definedName name="maquito">'[14]Listado Equipos a utilizar'!#REF!</definedName>
    <definedName name="MARCO_PUERTA_PINO" localSheetId="0">#REF!</definedName>
    <definedName name="MARCO_PUERTA_PINO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[4]Insumos!#REF!</definedName>
    <definedName name="Marcos_de_Pino_Americano">[4]Insumos!#REF!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[4]Insumos!#REF!</definedName>
    <definedName name="Material_Base">[4]Insumos!#REF!</definedName>
    <definedName name="Material_Granular____Cascajo_T_Yubazo" localSheetId="0">[4]Insumos!#REF!</definedName>
    <definedName name="Material_Granular____Cascajo_T_Yubazo">[4]Insumos!#REF!</definedName>
    <definedName name="MATERIAL_RELLENO" localSheetId="0">#REF!</definedName>
    <definedName name="MATERIAL_RELLENO">#REF!</definedName>
    <definedName name="MATERIALES" localSheetId="0">#REF!</definedName>
    <definedName name="MATERIALES">#REF!</definedName>
    <definedName name="MBA" localSheetId="0">#REF!</definedName>
    <definedName name="MBA">#REF!</definedName>
    <definedName name="MBR" localSheetId="0">#REF!</definedName>
    <definedName name="MBR">#REF!</definedName>
    <definedName name="MEDESFB23">[25]Mat!$D$62</definedName>
    <definedName name="MEXCLADORA_LAVAMANOS" localSheetId="0">#REF!</definedName>
    <definedName name="MEXCLADORA_LAVAMANOS">#REF!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_CAL_ARENA_PISOS" localSheetId="0">#REF!</definedName>
    <definedName name="MEZCLA_CAL_ARENA_PISOS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Antillana" localSheetId="0">#REF!</definedName>
    <definedName name="MezclaAntillana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 localSheetId="0">#REF!</definedName>
    <definedName name="MEZEMP">#REF!</definedName>
    <definedName name="MKLLL" localSheetId="0">#REF!</definedName>
    <definedName name="MKLLL">#REF!</definedName>
    <definedName name="mlzocalo" localSheetId="0">#REF!</definedName>
    <definedName name="mlzocalo">#REF!</definedName>
    <definedName name="mo.cer.pared" localSheetId="0">#REF!</definedName>
    <definedName name="mo.cer.pared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">[16]Jornal!$D$178</definedName>
    <definedName name="MOACERA" localSheetId="0">#REF!</definedName>
    <definedName name="MOACERA">#REF!</definedName>
    <definedName name="moacero" localSheetId="0">#REF!</definedName>
    <definedName name="moacero">#REF!</definedName>
    <definedName name="moaceroaltaresitencia" localSheetId="0">#REF!</definedName>
    <definedName name="moaceroaltaresitencia">#REF!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[4]Insumos!#REF!</definedName>
    <definedName name="Mojado_en_Compactación_con_equipo">[4]Insumos!#REF!</definedName>
    <definedName name="MOJO">[50]MOJornal!$A$7</definedName>
    <definedName name="MOLDE_ESTAMPADO" localSheetId="0">#REF!</definedName>
    <definedName name="MOLDE_ESTAMPADO">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 localSheetId="0">#REF!</definedName>
    <definedName name="mopintura">#REF!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[27]INS!#REF!</definedName>
    <definedName name="MOPISOCERAMICA">[27]INS!#REF!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 localSheetId="0">#REF!</definedName>
    <definedName name="morfraguache">#REF!</definedName>
    <definedName name="morpanete" localSheetId="0">#REF!</definedName>
    <definedName name="morpanete">#REF!</definedName>
    <definedName name="mortero.1.4.pañete">'[28]Ana. Horm mexc mort'!$D$85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aico_Fondo_Blanco_30x30____Corriente" localSheetId="0">[4]Insumos!#REF!</definedName>
    <definedName name="Mosaico_Fondo_Blanco_30x30____Corriente">[4]Insumos!#REF!</definedName>
    <definedName name="mosbotichinorojo" localSheetId="0">#REF!</definedName>
    <definedName name="mosbotichinorojo">#REF!</definedName>
    <definedName name="MOTONIVELADORA" localSheetId="0">#REF!</definedName>
    <definedName name="MOTONIVELADORA">#REF!</definedName>
    <definedName name="MOTRAMPA" localSheetId="0">#REF!</definedName>
    <definedName name="MOTRAMPA">#REF!</definedName>
    <definedName name="MOV_7" localSheetId="0">'[51]mov. de tierra'!#REF!</definedName>
    <definedName name="MOV_7">'[51]mov. de tierra'!#REF!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TG">'[52]m.t C'!$I$18</definedName>
    <definedName name="MULTI" localSheetId="0">[5]A!#REF!</definedName>
    <definedName name="MULTI">[5]A!#REF!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V" localSheetId="0">[40]Presup.!#REF!</definedName>
    <definedName name="MV">[40]Presup.!#REF!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 localSheetId="0">#REF!</definedName>
    <definedName name="NATILL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'[14]Listado Equipos a utilizar'!#REF!</definedName>
    <definedName name="nissan">'[14]Listado Equipos a utilizar'!#REF!</definedName>
    <definedName name="No_al_Printer" localSheetId="0">#REF!</definedName>
    <definedName name="No_al_Printer">#REF!</definedName>
    <definedName name="num.meses" localSheetId="0">#REF!</definedName>
    <definedName name="num.meses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'[19]O.M. y Salarios'!#REF!</definedName>
    <definedName name="omencofrado">'[19]O.M. y Salarios'!#REF!</definedName>
    <definedName name="OP" localSheetId="0">[5]A!#REF!</definedName>
    <definedName name="OP">[5]A!#REF!</definedName>
    <definedName name="opala">[47]Salarios!$D$16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[38]SALARIOS!$C$10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 localSheetId="0">#REF!</definedName>
    <definedName name="ORIPEQBCO">#REF!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[47]Salarios!$D$14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P" localSheetId="0">#REF!</definedName>
    <definedName name="P">#REF!</definedName>
    <definedName name="P.U." localSheetId="0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la_Tramotina" localSheetId="0">[4]Insumos!#REF!</definedName>
    <definedName name="Pala_Tramotina">[4]Insumos!#REF!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>[25]UASD!$F$3329</definedName>
    <definedName name="PAMAINT">[25]UASD!$F$3320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12CONTRA" localSheetId="0">#REF!</definedName>
    <definedName name="PANEL612CONTRA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ARRAYOS_9KV" localSheetId="0">#REF!</definedName>
    <definedName name="PARARRAYOS_9KV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a">'[43]V.Tierras A'!$D$7</definedName>
    <definedName name="PDUCHA" localSheetId="0">#REF!</definedName>
    <definedName name="PDUCHA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[29]MO!$B$11</definedName>
    <definedName name="PEONCARP" localSheetId="0">[27]INS!#REF!</definedName>
    <definedName name="PEONCARP">[27]INS!#REF!</definedName>
    <definedName name="Peones" localSheetId="0">#REF!</definedName>
    <definedName name="Peones">#REF!</definedName>
    <definedName name="Peones_2">#N/A</definedName>
    <definedName name="Peones_3">#N/A</definedName>
    <definedName name="PERFIL_CUADRADO_34">[29]INSU!$B$91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ACRINT">[25]UASD!$F$3554</definedName>
    <definedName name="PICER">[25]UASD!$F$3459</definedName>
    <definedName name="PICO" localSheetId="0">#REF!</definedName>
    <definedName name="PICO">#REF!</definedName>
    <definedName name="pie" localSheetId="0">#REF!</definedName>
    <definedName name="pie">#REF!</definedName>
    <definedName name="PIEDRA" localSheetId="0">#REF!</definedName>
    <definedName name="PIEDRA">#REF!</definedName>
    <definedName name="Piedra_de_Río" localSheetId="0">[4]Insumos!#REF!</definedName>
    <definedName name="Piedra_de_Río">[4]Insumos!#REF!</definedName>
    <definedName name="PIEDRA_GAVIONE_M3">'[23]MATERIALES LISTADO'!$D$12</definedName>
    <definedName name="PIEDRA_GAVIONES" localSheetId="0">#REF!</definedName>
    <definedName name="PIEDRA_GAVIONES">#REF!</definedName>
    <definedName name="Piedra_para_Encache" localSheetId="0">[4]Insumos!#REF!</definedName>
    <definedName name="Piedra_para_Encache">[4]Insumos!#REF!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AME">[16]Mat!$D$46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nturas" localSheetId="0">#REF!</definedName>
    <definedName name="pinturas">#REF!</definedName>
    <definedName name="PISO_GRANITO_FONDO_BCO">[29]INSU!$B$103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ADOCLAGRIS" localSheetId="0">#REF!</definedName>
    <definedName name="PISOADOCLAGRIS">#REF!</definedName>
    <definedName name="PISOADOCLAQUEM" localSheetId="0">#REF!</definedName>
    <definedName name="PISOADOCLAQUEM">#REF!</definedName>
    <definedName name="PISOADOCLAROJO" localSheetId="0">#REF!</definedName>
    <definedName name="PISOADOCLAROJO">#REF!</definedName>
    <definedName name="PISOADOCOLGRIS" localSheetId="0">#REF!</definedName>
    <definedName name="PISOADOCOLGRIS">#REF!</definedName>
    <definedName name="PISOADOCOLROJO" localSheetId="0">#REF!</definedName>
    <definedName name="PISOADOCOLROJO">#REF!</definedName>
    <definedName name="PISOADOMEDGRIS" localSheetId="0">#REF!</definedName>
    <definedName name="PISOADOMEDGRIS">#REF!</definedName>
    <definedName name="PISOADOMEDQUEM" localSheetId="0">#REF!</definedName>
    <definedName name="PISOADOMEDQUEM">#REF!</definedName>
    <definedName name="PISOADOMEDROJO" localSheetId="0">#REF!</definedName>
    <definedName name="PISOADOMEDROJO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BOTI4040BCO" localSheetId="0">#REF!</definedName>
    <definedName name="PISOGRABOTI4040BCO">#REF!</definedName>
    <definedName name="PISOGRABOTI4040COL" localSheetId="0">#REF!</definedName>
    <definedName name="PISOGRABOTI4040COL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 localSheetId="0">[18]A!#REF!</definedName>
    <definedName name="PL">[18]A!#REF!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 localSheetId="0">#REF!</definedName>
    <definedName name="PLANTA_ELECTRICA">#REF!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[27]INS!$D$563</definedName>
    <definedName name="plmadera1x4" localSheetId="0">#REF!</definedName>
    <definedName name="plmadera1x4">#REF!</definedName>
    <definedName name="plmadera2x4" localSheetId="0">#REF!</definedName>
    <definedName name="plmadera2x4">#REF!</definedName>
    <definedName name="plmadera4x4" localSheetId="0">#REF!</definedName>
    <definedName name="plmadera4x4">#REF!</definedName>
    <definedName name="PLOMERO" localSheetId="0">[27]INS!#REF!</definedName>
    <definedName name="PLOMERO">[27]INS!#REF!</definedName>
    <definedName name="PLOMERO_SOLDADOR" localSheetId="0">#REF!</definedName>
    <definedName name="PLOMERO_SOLDADOR">#REF!</definedName>
    <definedName name="PLOMEROAYUDANTE" localSheetId="0">[27]INS!#REF!</definedName>
    <definedName name="PLOMEROAYUDANTE">[27]INS!#REF!</definedName>
    <definedName name="PLOMEROOFICIAL" localSheetId="0">[27]INS!#REF!</definedName>
    <definedName name="PLOMEROOFICIAL">[27]INS!#REF!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">[16]Mat!$D$49</definedName>
    <definedName name="PLYWOOD" localSheetId="0">#REF!</definedName>
    <definedName name="PLYWOOD">#REF!</definedName>
    <definedName name="PLYWOOD_34_2CARAS" localSheetId="0">#REF!</definedName>
    <definedName name="PLYWOOD_34_2CARAS">#REF!</definedName>
    <definedName name="PM" localSheetId="0">[5]A!#REF!</definedName>
    <definedName name="PM">[5]A!#REF!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aje" localSheetId="0">[55]Presupuesto!#REF!</definedName>
    <definedName name="porcentaje">[55]Presupuesto!#REF!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" localSheetId="0">[5]A!#REF!</definedName>
    <definedName name="PP">[5]A!#REF!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'[56]med.mov.de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FASE_I" localSheetId="0">#REF!</definedName>
    <definedName name="PRE_FASE_I">#REF!</definedName>
    <definedName name="PRE_FASE_I_II" localSheetId="0">#REF!</definedName>
    <definedName name="PRE_FASE_I_II">#REF!</definedName>
    <definedName name="PRE_FASE_II" localSheetId="0">#REF!</definedName>
    <definedName name="PRE_FASE_II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._UNITARIO">#N/A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[57]Precios!$A$4:$F$1576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" localSheetId="0">#REF!</definedName>
    <definedName name="pres">#REF!</definedName>
    <definedName name="PRESUPUESTO" localSheetId="0">#REF!</definedName>
    <definedName name="PRESUPUEST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OJJJ" localSheetId="0">#REF!</definedName>
    <definedName name="PRESUPUESTOJJJ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 localSheetId="0">#REF!</definedName>
    <definedName name="PROP">#REF!</definedName>
    <definedName name="PROY" localSheetId="0">#REF!</definedName>
    <definedName name="PROY">#REF!</definedName>
    <definedName name="Proyecto" localSheetId="0">#REF!</definedName>
    <definedName name="Proyecto">#REF!</definedName>
    <definedName name="prticos" localSheetId="0">[58]peso!#REF!</definedName>
    <definedName name="prticos">[58]peso!#REF!</definedName>
    <definedName name="prticos_2">#N/A</definedName>
    <definedName name="prticos_3">#N/A</definedName>
    <definedName name="Prueba_en_Compactación_con_equipo" localSheetId="0">[4]Insumos!#REF!</definedName>
    <definedName name="Prueba_en_Compactación_con_equipo">[4]Insumos!#REF!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FRANROBLE" localSheetId="0">#REF!</definedName>
    <definedName name="PTAFRANROBLE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CORROBLE" localSheetId="0">#REF!</definedName>
    <definedName name="PTAPANCORROBLE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ESPROBLE" localSheetId="0">#REF!</definedName>
    <definedName name="PTAPANESPROBLE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ANVAIVENROBLE" localSheetId="0">#REF!</definedName>
    <definedName name="PTAPANVAIVENROBLE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ÑO">[25]Mat!$D$163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'[4]Análisis de Precios'!#REF!</definedName>
    <definedName name="PUCERAMICA15X15PARED">'[4]Análisis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'[4]Análisis de Precios'!#REF!</definedName>
    <definedName name="PUCISTERNA">'[4]Análisis de Precios'!#REF!</definedName>
    <definedName name="PUCOLUMNAS_C1">'[15]Análisis de Precios'!$F$210</definedName>
    <definedName name="PUCOLUMNAS_C10" localSheetId="0">'[4]Análisis de Precios'!#REF!</definedName>
    <definedName name="PUCOLUMNAS_C10">'[4]Análisis de Precios'!#REF!</definedName>
    <definedName name="PUCOLUMNAS_C11" localSheetId="0">'[4]Análisis de Precios'!#REF!</definedName>
    <definedName name="PUCOLUMNAS_C11">'[4]Análisis de Precios'!#REF!</definedName>
    <definedName name="PUCOLUMNAS_C12" localSheetId="0">'[4]Análisis de Precios'!#REF!</definedName>
    <definedName name="PUCOLUMNAS_C12">'[4]Análisis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'[4]Análisis de Precios'!#REF!</definedName>
    <definedName name="PUCOLUMNAS_C9">'[4]Análisis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'[4]Análisis de Precios'!#REF!</definedName>
    <definedName name="PUCONTEN">'[4]Análisis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[4]Insumos!#REF!</definedName>
    <definedName name="Puerta_Corred._Alum__Anod._Bce._Vid._Mart._Nor.">[4]Insumos!#REF!</definedName>
    <definedName name="Puerta_Corred._Alum__Anod._Bce._Vid._Transp." localSheetId="0">[4]Insumos!#REF!</definedName>
    <definedName name="Puerta_Corred._Alum__Anod._Bce._Vid._Transp.">[4]Insumos!#REF!</definedName>
    <definedName name="Puerta_Corred._Alum__Anod._Nor._Vid._Bce._Liso" localSheetId="0">[4]Insumos!#REF!</definedName>
    <definedName name="Puerta_Corred._Alum__Anod._Nor._Vid._Bce._Liso">[4]Insumos!#REF!</definedName>
    <definedName name="Puerta_Corred._Alum__Anod._Nor._Vid._Bce._Mart." localSheetId="0">[4]Insumos!#REF!</definedName>
    <definedName name="Puerta_Corred._Alum__Anod._Nor._Vid._Bce._Mart.">[4]Insumos!#REF!</definedName>
    <definedName name="Puerta_Corred._Alum__Anod._Nor._Vid._Transp." localSheetId="0">[4]Insumos!#REF!</definedName>
    <definedName name="Puerta_Corred._Alum__Anod._Nor._Vid._Transp.">[4]Insumos!#REF!</definedName>
    <definedName name="Puerta_corrediza___BCE._VID._TRANSP." localSheetId="0">[4]Insumos!#REF!</definedName>
    <definedName name="Puerta_corrediza___BCE._VID._TRANSP.">[4]Insumos!#REF!</definedName>
    <definedName name="Puerta_corrediza___BCE._VID._TRANSP._LISO" localSheetId="0">[4]Insumos!#REF!</definedName>
    <definedName name="Puerta_corrediza___BCE._VID._TRANSP._LISO">[4]Insumos!#REF!</definedName>
    <definedName name="Puerta_de_Pino_Apanelada" localSheetId="0">[4]Insumos!#REF!</definedName>
    <definedName name="Puerta_de_Pino_Apanelada">[4]Insumos!#REF!</definedName>
    <definedName name="PUERTA_PANEL_PINO" localSheetId="0">#REF!</definedName>
    <definedName name="PUERTA_PANEL_PINO">#REF!</definedName>
    <definedName name="Puerta_Pino_Americano_Tratado" localSheetId="0">[4]Insumos!#REF!</definedName>
    <definedName name="Puerta_Pino_Americano_Tratado">[4]Insumos!#REF!</definedName>
    <definedName name="PUERTA_PLYWOOD" localSheetId="0">#REF!</definedName>
    <definedName name="PUERTA_PLYWOOD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[4]Insumos!#REF!</definedName>
    <definedName name="Puertas_de_Pino_T_Francesa">[4]Insumos!#REF!</definedName>
    <definedName name="Puertas_de_Plywood" localSheetId="0">[4]Insumos!#REF!</definedName>
    <definedName name="Puertas_de_Plywood">[4]Insumos!#REF!</definedName>
    <definedName name="Puertas_de_Plywood_3_16" localSheetId="0">[4]Insumos!#REF!</definedName>
    <definedName name="Puertas_de_Plywood_3_16">[4]Insumos!#REF!</definedName>
    <definedName name="Puertas_Pino_Apanelada" localSheetId="0">[4]Insumos!#REF!</definedName>
    <definedName name="Puertas_Pino_Apanelada">[4]Insumos!#REF!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ido_y_Brillado____De_Luxe">[15]Insumos!$B$241:$D$241</definedName>
    <definedName name="Pulido_y_Brillado_de_Piso" localSheetId="0">[4]Insumos!#REF!</definedName>
    <definedName name="Pulido_y_Brillado_de_Piso">[4]Insumos!#REF!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'[4]Análisis de Precios'!#REF!</definedName>
    <definedName name="PUMORTERO1_1">'[4]Análisis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'[4]Análisis de Precios'!#REF!</definedName>
    <definedName name="PUPAÑETETECHO">'[4]Análisis de Precios'!#REF!</definedName>
    <definedName name="PUPINTURAACRILICAEXTERIOR" localSheetId="0">'[4]Análisis de Precios'!#REF!</definedName>
    <definedName name="PUPINTURAACRILICAEXTERIOR">'[4]Análisis de Precios'!#REF!</definedName>
    <definedName name="PUPINTURAACRILICAINTERIOR" localSheetId="0">'[4]Análisis de Precios'!#REF!</definedName>
    <definedName name="PUPINTURAACRILICAINTERIOR">'[4]Análisis de Precios'!#REF!</definedName>
    <definedName name="PUPINTURACAL" localSheetId="0">'[4]Análisis de Precios'!#REF!</definedName>
    <definedName name="PUPINTURACAL">'[4]Análisis de Precios'!#REF!</definedName>
    <definedName name="PUPINTURAMANTENIMIENTO" localSheetId="0">'[4]Análisis de Precios'!#REF!</definedName>
    <definedName name="PUPINTURAMANTENIMIENTO">'[4]Análisis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'[4]Análisis de Precios'!#REF!</definedName>
    <definedName name="PUPISOCERAMICACRIOLLA20X20">'[4]Análisis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'[4]Análisis de Precios'!#REF!</definedName>
    <definedName name="PUSEPTICO">'[4]Análisis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'[4]Análisis de Precios'!#REF!</definedName>
    <definedName name="PUVIGA">'[4]Análisis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'[4]Análisis de Precios'!#REF!</definedName>
    <definedName name="PUZAPATACOMBINADA_C1_C12">'[4]Análisis de Precios'!#REF!</definedName>
    <definedName name="PUZAPATACOMBINADA_C1_C4" localSheetId="0">'[4]Análisis de Precios'!#REF!</definedName>
    <definedName name="PUZAPATACOMBINADA_C1_C4">'[4]Análisis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'[15]Análisis de Precios'!$F$201</definedName>
    <definedName name="PUZOCALOCERAMICACRIOLLADE20" localSheetId="0">'[4]Análisis de Precios'!#REF!</definedName>
    <definedName name="PUZOCALOCERAMICACRIOLLADE20">'[4]Análisis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[27]INS!$D$568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" localSheetId="0">[1]PRESUPUESTO!#REF!</definedName>
    <definedName name="Q">[1]PRESUPUESTO!#REF!</definedName>
    <definedName name="QQ" localSheetId="0">#REF!</definedName>
    <definedName name="QQ">#REF!</definedName>
    <definedName name="qqvarilla" localSheetId="0">#REF!</definedName>
    <definedName name="qqvarill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#REF!</definedName>
    <definedName name="QUICIOGRABOTI40COL">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UIEBRASOLESVERTCONTRA" localSheetId="0">#REF!</definedName>
    <definedName name="QUIEBRASOLESVERTCONTRA">#REF!</definedName>
    <definedName name="R_" localSheetId="0">#REF!</definedName>
    <definedName name="R_">#REF!</definedName>
    <definedName name="rastra" localSheetId="0">'[14]Listado Equipos a utilizar'!#REF!</definedName>
    <definedName name="rastra">'[14]Listado Equipos a utilizar'!#REF!</definedName>
    <definedName name="rastrapuas" localSheetId="0">'[14]Listado Equipos a utilizar'!#REF!</definedName>
    <definedName name="rastrapuas">'[14]Listado Equipos a utilizar'!#REF!</definedName>
    <definedName name="RASTRILLO" localSheetId="0">#REF!</definedName>
    <definedName name="RASTRILLO">#REF!</definedName>
    <definedName name="RE" localSheetId="0">[18]A!#REF!</definedName>
    <definedName name="RE">[18]A!#REF!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[59]COF!$G$733</definedName>
    <definedName name="reg.compac.rell">'[28]Costos Mano de Obra'!$O$13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'[28]Costos Mano de Obra'!$O$41</definedName>
    <definedName name="Regado_y_Compactación_Tosca___A_M" localSheetId="0">[4]Insumos!#REF!</definedName>
    <definedName name="Regado_y_Compactación_Tosca___A_M">[4]Insumos!#REF!</definedName>
    <definedName name="regi" localSheetId="0">'[60]Pasarela de L=60.00'!#REF!</definedName>
    <definedName name="regi">'[60]Pasarela de L=60.00'!#REF!</definedName>
    <definedName name="REGISTRO" localSheetId="0">#REF!</definedName>
    <definedName name="REGISTRO">#REF!</definedName>
    <definedName name="REGISTRO_ELEC_6x6" localSheetId="0">#REF!</definedName>
    <definedName name="REGISTRO_ELEC_6x6">#REF!</definedName>
    <definedName name="REGLA" localSheetId="0">#REF!</definedName>
    <definedName name="REGLA">#REF!</definedName>
    <definedName name="REGLA_PAÑETE" localSheetId="0">#REF!</definedName>
    <definedName name="REGLA_PAÑETE">#REF!</definedName>
    <definedName name="Regla_para_Pañete____Preparada">[15]Insumos!$B$76:$D$76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ll.caliche">'[28]Insumos materiales'!$J$32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GRANZOTECONTRA" localSheetId="0">#REF!</definedName>
    <definedName name="RELLENOGRANZOTECONTRA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ón_de_Capa_Vegetal" localSheetId="0">[4]Insumos!#REF!</definedName>
    <definedName name="Remoción_de_Capa_Vegetal">[4]Insumos!#REF!</definedName>
    <definedName name="REMOCIONCVMANO" localSheetId="0">#REF!</definedName>
    <definedName name="REMOCIONCVMANO">#REF!</definedName>
    <definedName name="REMREINSTTRANSFCONTRA" localSheetId="0">#REF!</definedName>
    <definedName name="REMREINSTTRANSFCONTRA">#REF!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 localSheetId="0">#REF!</definedName>
    <definedName name="RESANE">#REF!</definedName>
    <definedName name="RETRO_320" localSheetId="0">#REF!</definedName>
    <definedName name="RETRO_320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CRI15A20">[25]UASD!$F$3537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TIMIENTO_CERAMICA_20x20" localSheetId="0">#REF!</definedName>
    <definedName name="REVESTIMIENTO_CERAMICA_20x20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NCARQSA" localSheetId="0">#REF!</definedName>
    <definedName name="RNCARQSA">#REF!</definedName>
    <definedName name="RNCJAGS" localSheetId="0">#REF!</definedName>
    <definedName name="RNCJAGS">#REF!</definedName>
    <definedName name="ROBLEBRA" localSheetId="0">#REF!</definedName>
    <definedName name="ROBLEBRA">#REF!</definedName>
    <definedName name="rodillo" localSheetId="0">'[14]Listado Equipos a utilizar'!#REF!</definedName>
    <definedName name="rodillo">'[14]Listado Equipos a utilizar'!#REF!</definedName>
    <definedName name="RODILLO_CAT_815" localSheetId="0">#REF!</definedName>
    <definedName name="RODILLO_CAT_815">#REF!</definedName>
    <definedName name="rodneu" localSheetId="0">'[14]Listado Equipos a utilizar'!#REF!</definedName>
    <definedName name="rodneu">'[14]Listado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t">[61]Insumos!$I$3</definedName>
    <definedName name="RUSTICO" localSheetId="0">#REF!</definedName>
    <definedName name="RUSTICO">#REF!</definedName>
    <definedName name="RV" localSheetId="0">[40]Presup.!#REF!</definedName>
    <definedName name="RV">[40]Presup.!#REF!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[5]A!#REF!</definedName>
    <definedName name="S">[5]A!#REF!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TEL" localSheetId="0">#REF!</definedName>
    <definedName name="SALTEL">#REF!</definedName>
    <definedName name="SDFSDD" localSheetId="0">#REF!</definedName>
    <definedName name="SDFSDD">#REF!</definedName>
    <definedName name="SEGUETA" localSheetId="0">#REF!</definedName>
    <definedName name="SEGUETA">#REF!</definedName>
    <definedName name="Seguetas____Ultra" localSheetId="0">[4]Insumos!#REF!</definedName>
    <definedName name="Seguetas____Ultra">[4]Insumos!#REF!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éptico" localSheetId="0">#REF!</definedName>
    <definedName name="Séptico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ereno_Mes">[35]MO!$B$16</definedName>
    <definedName name="Servicio.Vaciado.con.bomba">'[28]Insumos materiales'!$J$45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 localSheetId="0">#REF!</definedName>
    <definedName name="SILICOOL">#REF!</definedName>
    <definedName name="SOLDADORA" localSheetId="0">#REF!</definedName>
    <definedName name="SOLDADORA">#REF!</definedName>
    <definedName name="solvente" localSheetId="0">#REF!</definedName>
    <definedName name="solvente">#REF!</definedName>
    <definedName name="SSSS">[62]Ana!$L$1278</definedName>
    <definedName name="SUB" localSheetId="0">#REF!</definedName>
    <definedName name="SUB">#REF!</definedName>
    <definedName name="SUB_2">#N/A</definedName>
    <definedName name="SUB_3">#N/A</definedName>
    <definedName name="SUB_TOTAL" localSheetId="0">#REF!</definedName>
    <definedName name="SUB_TOTAL">#REF!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'[28]Costos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inistro_y_Regado_de_Tierra_Negra" localSheetId="0">[4]Insumos!#REF!</definedName>
    <definedName name="Suministro_y_Regado_de_Tierra_Negra">[4]Insumos!#REF!</definedName>
    <definedName name="SUMINISTROS" localSheetId="0">#REF!</definedName>
    <definedName name="SUMINISTROS">#REF!</definedName>
    <definedName name="TABIQUESBAÑOSM2CONTRA" localSheetId="0">#REF!</definedName>
    <definedName name="TABIQUESBAÑOSM2CONTRA">#REF!</definedName>
    <definedName name="TABLESTACADO" localSheetId="0">'[63]Ana.precios un'!#REF!</definedName>
    <definedName name="TABLESTACADO">'[63]Ana.precios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_55Gls" localSheetId="0">#REF!</definedName>
    <definedName name="TANQUE_55Gls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C" localSheetId="0">#REF!</definedName>
    <definedName name="TC">#REF!</definedName>
    <definedName name="TECHOASBTIJPIN" localSheetId="0">#REF!</definedName>
    <definedName name="TECHOASBTIJPI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LJAGS" localSheetId="0">#REF!</definedName>
    <definedName name="TELJAGS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MBRE" localSheetId="0">#REF!</definedName>
    <definedName name="TIMBRE">#REF!</definedName>
    <definedName name="TINACOS" localSheetId="0">#REF!</definedName>
    <definedName name="TINACOS">#REF!</definedName>
    <definedName name="TITULO_COPIAR_TODO" localSheetId="0">#REF!</definedName>
    <definedName name="TITULO_COPIAR_TODO">#REF!</definedName>
    <definedName name="TITULO_PRESUPUESTO" localSheetId="0">#REF!</definedName>
    <definedName name="TITULO_PRESUPUESTO">#REF!</definedName>
    <definedName name="_xlnm.Print_Titles">#N/A</definedName>
    <definedName name="tiza" localSheetId="0">#REF!</definedName>
    <definedName name="tiza">#REF!</definedName>
    <definedName name="TO" localSheetId="0">[5]A!#REF!</definedName>
    <definedName name="TO">[5]A!#REF!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ny" localSheetId="0">'[60]Pasarela de L=60.00'!#REF!</definedName>
    <definedName name="tony">'[60]Pasarela de L=60.00'!#REF!</definedName>
    <definedName name="Tope_de_Marmolite_C_Normal" localSheetId="0">[4]Insumos!#REF!</definedName>
    <definedName name="Tope_de_Marmolite_C_Normal">[4]Insumos!#REF!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pografo" localSheetId="0">#REF!</definedName>
    <definedName name="Topografo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_INODORO" localSheetId="0">#REF!</definedName>
    <definedName name="TORNILLOS_INODORO">#REF!</definedName>
    <definedName name="TORNILLOSFIJARARAN" localSheetId="0">#REF!</definedName>
    <definedName name="TORNILLOSFIJARARAN">#REF!</definedName>
    <definedName name="Tosca" localSheetId="0">[4]Insumos!#REF!</definedName>
    <definedName name="Tosca">[4]Insumos!#REF!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" localSheetId="0">#REF!</definedName>
    <definedName name="Total">#REF!</definedName>
    <definedName name="TOTAL_2" localSheetId="0">#REF!</definedName>
    <definedName name="TOTAL_2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_D8K" localSheetId="0">#REF!</definedName>
    <definedName name="TRACTOR_D8K">#REF!</definedName>
    <definedName name="TRACTORD">[34]EQUIPOS!$D$14</definedName>
    <definedName name="tractorm" localSheetId="0">'[14]Listado Equipos a utilizar'!#REF!</definedName>
    <definedName name="tractorm">'[14]Listado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ANSMINBARRO" localSheetId="0">#REF!</definedName>
    <definedName name="TRANSMINBARRO">#REF!</definedName>
    <definedName name="transpasf" localSheetId="0">'[14]Listado Equipos a utilizar'!#REF!</definedName>
    <definedName name="transpasf">'[14]Listado Equipos a utilizar'!#REF!</definedName>
    <definedName name="transporte">'[19]Resumen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uct" localSheetId="0">[19]Materiales!#REF!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UBO221">'[25]Pu-Sanit.'!$C$183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ud" localSheetId="0">#REF!</definedName>
    <definedName name="ud">#REF!</definedName>
    <definedName name="UD." localSheetId="0">#REF!</definedName>
    <definedName name="UD.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'[28]Costos Mano de Obra'!$O$42</definedName>
    <definedName name="USOSMADERA" localSheetId="0">#REF!</definedName>
    <definedName name="USOSMADERA">#REF!</definedName>
    <definedName name="UY" localSheetId="0">[5]A!#REF!</definedName>
    <definedName name="UY">[5]A!#REF!</definedName>
    <definedName name="v" localSheetId="0">#REF!</definedName>
    <definedName name="v">#REF!</definedName>
    <definedName name="VACC">[12]Precio!$F$31</definedName>
    <definedName name="vaciado" localSheetId="0">#REF!</definedName>
    <definedName name="vaciado">#REF!</definedName>
    <definedName name="VACIADOAMANO" localSheetId="0">#REF!</definedName>
    <definedName name="VACIADOAMANO">#REF!</definedName>
    <definedName name="VACZ">[12]Precio!$F$30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[3]Analisis!#REF!</definedName>
    <definedName name="valor2">[3]Analisis!#REF!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 localSheetId="0">[4]Insumos!#REF!</definedName>
    <definedName name="Vent._Corred._Alum._Nat._Pint._Polvo_Vid._Transp.">[4]Insumos!#REF!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3SDR41CONTRA" localSheetId="0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 localSheetId="0">#REF!</definedName>
    <definedName name="VERGRAGRI">#REF!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ADO" localSheetId="0">#REF!</definedName>
    <definedName name="VIBRADO">#REF!</definedName>
    <definedName name="Vibroquín_Color_40_x40" localSheetId="0">[4]Insumos!#REF!</definedName>
    <definedName name="Vibroquín_Color_40_x40">[4]Insumos!#REF!</definedName>
    <definedName name="Vibroquín_Gris_40_x40" localSheetId="0">[4]Insumos!#REF!</definedName>
    <definedName name="Vibroquín_Gris_40_x40">[4]Insumos!#REF!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DO" localSheetId="0">#REF!</definedName>
    <definedName name="VIOLINADO">#REF!</definedName>
    <definedName name="VIOLINAR1CARA" localSheetId="0">#REF!</definedName>
    <definedName name="VIOLINAR1CARA">#REF!</definedName>
    <definedName name="VLP">[12]Precio!$F$41</definedName>
    <definedName name="volteobote" localSheetId="0">'[14]Listado Equipos a utilizar'!#REF!</definedName>
    <definedName name="volteobote">'[14]Listado Equipos a utilizar'!#REF!</definedName>
    <definedName name="volteobotela" localSheetId="0">'[14]Listado Equipos a utilizar'!#REF!</definedName>
    <definedName name="volteobotela">'[14]Listado Equipos a utilizar'!#REF!</definedName>
    <definedName name="volteobotelargo" localSheetId="0">'[14]Listado Equipos a utilizar'!#REF!</definedName>
    <definedName name="volteobotelargo">'[14]Listado Equipos a utilizar'!#REF!</definedName>
    <definedName name="VP" localSheetId="0">#REF!</definedName>
    <definedName name="VP">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10" localSheetId="0">#REF!</definedName>
    <definedName name="VUELO10">#REF!</definedName>
    <definedName name="VVC">[12]Precio!$F$39</definedName>
    <definedName name="VXCSD" localSheetId="0">#REF!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localSheetId="0" hidden="1">'[20]ANALISIS STO DGO'!#REF!</definedName>
    <definedName name="WARE" hidden="1">'[20]ANALISIS STO DGO'!#REF!</definedName>
    <definedName name="ware." localSheetId="0" hidden="1">'[20]ANALISIS STO DGO'!#REF!</definedName>
    <definedName name="ware." hidden="1">'[20]ANALISIS STO DGO'!#REF!</definedName>
    <definedName name="ware.1" localSheetId="0" hidden="1">'[20]ANALISIS STO DGO'!#REF!</definedName>
    <definedName name="ware.1" hidden="1">'[20]ANALISIS STO DGO'!#REF!</definedName>
    <definedName name="WAREHOUSE" localSheetId="0" hidden="1">'[20]ANALISIS STO DGO'!#REF!</definedName>
    <definedName name="WAREHOUSE" hidden="1">'[20]ANALISIS STO DGO'!#REF!</definedName>
    <definedName name="Wimaldy" localSheetId="0" hidden="1">'[20]ANALISIS STO DGO'!#REF!</definedName>
    <definedName name="Wimaldy" hidden="1">'[20]ANALISIS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Winche" localSheetId="0">#REF!</definedName>
    <definedName name="Winche">#REF!</definedName>
    <definedName name="ww" localSheetId="0">#REF!</definedName>
    <definedName name="ww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[18]A!#REF!</definedName>
    <definedName name="YO">[18]A!#REF!</definedName>
    <definedName name="z" localSheetId="0">#REF!</definedName>
    <definedName name="z">#REF!</definedName>
    <definedName name="ZABALETA">'[25]anal term'!$F$1808</definedName>
    <definedName name="ZABALETAPISO" localSheetId="0">#REF!</definedName>
    <definedName name="ZABALETAPISO">#REF!</definedName>
    <definedName name="ZABALETATECHO" localSheetId="0">#REF!</definedName>
    <definedName name="ZABALETATECHO">#REF!</definedName>
    <definedName name="zap.muro6" localSheetId="0">#REF!</definedName>
    <definedName name="zap.muro6">#REF!</definedName>
    <definedName name="zapata">'[4]caseta de planta'!$C$1:$C$65536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_CAL26_3x6" localSheetId="0">#REF!</definedName>
    <definedName name="ZINC_CAL26_3x6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OCALO_8x34" localSheetId="0">#REF!</definedName>
    <definedName name="ZOCALO_8x34">#REF!</definedName>
    <definedName name="Zócalo_de_Cerámica_Criolla_de_33___1era">[15]Insumos!$B$42:$D$42</definedName>
    <definedName name="zocalobotichinorojo" localSheetId="0">#REF!</definedName>
    <definedName name="zocalobotichinorojo">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BOTI40BCO" localSheetId="0">#REF!</definedName>
    <definedName name="ZOCGRABOTI40BCO">#REF!</definedName>
    <definedName name="ZOCGRABOTI40COL" localSheetId="0">#REF!</definedName>
    <definedName name="ZOCGRABOTI40COL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OGRAESC">[25]UASD!$F$3522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4" i="2" l="1"/>
  <c r="A92" i="2"/>
  <c r="C90" i="2"/>
  <c r="C89" i="2"/>
  <c r="A89" i="2"/>
  <c r="A90" i="2" s="1"/>
  <c r="C87" i="2"/>
  <c r="A86" i="2"/>
  <c r="A87" i="2" s="1"/>
  <c r="A76" i="2"/>
  <c r="A77" i="2" s="1"/>
  <c r="A78" i="2" s="1"/>
  <c r="A79" i="2" s="1"/>
  <c r="A80" i="2" s="1"/>
  <c r="A81" i="2" s="1"/>
  <c r="A82" i="2" s="1"/>
  <c r="A83" i="2" s="1"/>
  <c r="A84" i="2" s="1"/>
  <c r="C72" i="2"/>
  <c r="A72" i="2"/>
  <c r="A73" i="2" s="1"/>
  <c r="A74" i="2" s="1"/>
  <c r="C70" i="2"/>
  <c r="C69" i="2"/>
  <c r="C68" i="2"/>
  <c r="A54" i="2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C52" i="2"/>
  <c r="A52" i="2"/>
  <c r="C50" i="2"/>
  <c r="C49" i="2"/>
  <c r="A49" i="2"/>
  <c r="A50" i="2" s="1"/>
  <c r="C47" i="2"/>
  <c r="C46" i="2"/>
  <c r="C45" i="2"/>
  <c r="C44" i="2"/>
  <c r="C43" i="2"/>
  <c r="C42" i="2"/>
  <c r="C41" i="2"/>
  <c r="A41" i="2"/>
  <c r="A42" i="2" s="1"/>
  <c r="A43" i="2" s="1"/>
  <c r="A44" i="2" s="1"/>
  <c r="A45" i="2" s="1"/>
  <c r="A46" i="2" s="1"/>
  <c r="A47" i="2" s="1"/>
  <c r="C39" i="2"/>
  <c r="A39" i="2"/>
  <c r="C37" i="2"/>
  <c r="C36" i="2"/>
  <c r="A36" i="2"/>
  <c r="A37" i="2" s="1"/>
  <c r="C34" i="2"/>
  <c r="C33" i="2"/>
  <c r="C32" i="2"/>
  <c r="C31" i="2"/>
  <c r="C30" i="2"/>
  <c r="C29" i="2"/>
  <c r="A29" i="2"/>
  <c r="A30" i="2" s="1"/>
  <c r="A31" i="2" s="1"/>
  <c r="A32" i="2" s="1"/>
  <c r="A33" i="2" s="1"/>
  <c r="A34" i="2" s="1"/>
  <c r="C26" i="2"/>
  <c r="C25" i="2"/>
  <c r="C24" i="2"/>
  <c r="C23" i="2"/>
  <c r="A23" i="2"/>
  <c r="A24" i="2" s="1"/>
  <c r="A25" i="2" s="1"/>
  <c r="A26" i="2" s="1"/>
  <c r="A27" i="2" s="1"/>
  <c r="A21" i="2"/>
  <c r="C19" i="2"/>
  <c r="A18" i="2"/>
  <c r="A19" i="2" s="1"/>
  <c r="C27" i="2" l="1"/>
</calcChain>
</file>

<file path=xl/sharedStrings.xml><?xml version="1.0" encoding="utf-8"?>
<sst xmlns="http://schemas.openxmlformats.org/spreadsheetml/2006/main" count="171" uniqueCount="119">
  <si>
    <t>Fondo Patrimonial de las Empresas Reformadas</t>
  </si>
  <si>
    <t>Edificio Gubernamental "Dr. Rafael Kasse Acta"</t>
  </si>
  <si>
    <t>Gustavo Mejía Ricart No. 73 Esq. Agustín Lara, 7mo piso, Ens. Serralles, Santo Domingo, R.D.</t>
  </si>
  <si>
    <t xml:space="preserve">TEL. 809-683-3591. Fax: 809-683-3888. </t>
  </si>
  <si>
    <t>www.fonper.gov.do. RNC: 401-51381-1</t>
  </si>
  <si>
    <t xml:space="preserve">"AÑO DE DESARROLLO AGROFORESTAL"  </t>
  </si>
  <si>
    <t xml:space="preserve">PROYECTO:  </t>
  </si>
  <si>
    <t>PRESUPUESTO:</t>
  </si>
  <si>
    <t xml:space="preserve">VIVIENDA ECONOMICA EN MUROS DE BLOQUES 6", PAÑETE, TECHO EN ZINC, PISOS EN HORMIGON CON TERMINACION PULIDA Y PINTURA GENERAL. </t>
  </si>
  <si>
    <t xml:space="preserve">LOCALIZACION: 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</si>
  <si>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</si>
  <si>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</si>
  <si>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</si>
  <si>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</si>
  <si>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</si>
  <si>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</si>
  <si>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</si>
  <si>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</si>
  <si>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</si>
  <si>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 xml:space="preserve">Limpieza de terreno </t>
  </si>
  <si>
    <t>PA</t>
  </si>
  <si>
    <t xml:space="preserve">Replanteo. Incluye Charrancha </t>
  </si>
  <si>
    <t>M2</t>
  </si>
  <si>
    <t>Demolicion de Viviendas Existentes (Incluyen Bote De Escombros)</t>
  </si>
  <si>
    <t>MOVIMIENTO DE TIERRA</t>
  </si>
  <si>
    <t>Excavación para Zapatas de Muros a Mano en Tierra (0.45 x 0.65 mts)</t>
  </si>
  <si>
    <t>M3</t>
  </si>
  <si>
    <t>Excavación para Zapatas de Columnas a Mano en Tierra (0.8 x 0.80 x 0.75 mts)</t>
  </si>
  <si>
    <t>Relleno de Reposicion con Material calificado (Caliche)</t>
  </si>
  <si>
    <t>Relleno Compactado de Caliche con Equipo Esp= 0.20 mts</t>
  </si>
  <si>
    <t>Bote de Material (Esp. 30%)</t>
  </si>
  <si>
    <t xml:space="preserve">M3 </t>
  </si>
  <si>
    <t>HORMIGON ARMADO</t>
  </si>
  <si>
    <t>Zapata de Muros (0.45 x 0.25 mts), Acero G60, 3 Ø 3/8 Est. Ø3/8 @ 0.25 mts</t>
  </si>
  <si>
    <t>Zapata de Columnas de 0.80x 0.80 x 0.30 mts), Acero G60, Ø 1/2" @ 0.15 mts A.D</t>
  </si>
  <si>
    <t>Dinteles (0.15 x 0.20 mts), Acero G60, 5Ø3/8'', Est. Ø 3/8'' @ 0.25 mts</t>
  </si>
  <si>
    <t>MUROS DE BLOCKS</t>
  </si>
  <si>
    <t>Muros de Blocks de 6" BNP (2 líneas) Ø3/8" @ 0.60m</t>
  </si>
  <si>
    <t xml:space="preserve">Muros Blocks de 6" Violinados (2 Caras) SNP Ø3/8" @ 0.60 Mts </t>
  </si>
  <si>
    <t>TECHOS EN ZINC</t>
  </si>
  <si>
    <t xml:space="preserve">Techos en Zinc Acanalado Cal. 29. y Pino Tratado </t>
  </si>
  <si>
    <t>TERMINACION DE SUPERFICIE</t>
  </si>
  <si>
    <t>Fraguache en Elementos Hormigón Armado</t>
  </si>
  <si>
    <t xml:space="preserve">Pañete Maestreado en Vigas, Dinteles y Vuelo </t>
  </si>
  <si>
    <t>Fino de Techo Plano. Incluye Fino Vuelo</t>
  </si>
  <si>
    <t xml:space="preserve">Zabaleta de Techo. Incluye Vuelo </t>
  </si>
  <si>
    <t>ML</t>
  </si>
  <si>
    <t>Cantos en General</t>
  </si>
  <si>
    <t xml:space="preserve">Mochetas </t>
  </si>
  <si>
    <t>TERMINACION DE PISO</t>
  </si>
  <si>
    <t>Pisos en Hormigón Armado. Incluye Malla Electrosoldada (D2.3mm, 20 x 20 cm) y Terminacion Pulida (H= 0.10 mts)</t>
  </si>
  <si>
    <t>Pisos en Ceramica en Baños. Incluye Mortero de Colocacion y Pegatod.</t>
  </si>
  <si>
    <t>REVESTIMIENTOS</t>
  </si>
  <si>
    <t>Revestimiento en Baños (H= 1.60mts)</t>
  </si>
  <si>
    <t>INSTALACIONES SANITARIAS (INCLUYEN ACCESORIOS Y MO)</t>
  </si>
  <si>
    <t xml:space="preserve">Suministro e Instalacion de Inodoros Blancos Sencillo con Tapa </t>
  </si>
  <si>
    <t>UD</t>
  </si>
  <si>
    <t>Suministro e Instalacion de Lavamanos Pequeño Blanco</t>
  </si>
  <si>
    <t>Ducha de Agua Fría Solamente</t>
  </si>
  <si>
    <t>Desagüe de Piso de 2''</t>
  </si>
  <si>
    <t>Cámara de Inspección en Tierra de 0.70 x 0.70 mts</t>
  </si>
  <si>
    <t xml:space="preserve">Pozo Filtrante En Tuberia Pvc Ø4" </t>
  </si>
  <si>
    <t xml:space="preserve">Trampa de Grasa de 1.10 x 0.90mts en Tierra </t>
  </si>
  <si>
    <t>Cámara Séptica en Tierra Mixta (1.20 x 2.25 x 1.50 Mts, Dimensiones Interiores). Detalles en Planos.</t>
  </si>
  <si>
    <t>Excavación Tuberías</t>
  </si>
  <si>
    <t>Suministro e Instalacion de Tuberia A.N. 2´´</t>
  </si>
  <si>
    <t>Suministro e instalacion Tueberia A.N. 4´´</t>
  </si>
  <si>
    <t>TERMINACION DE COCINA</t>
  </si>
  <si>
    <t>Suministro e Instalacion de Tope Granito Natural (Todo Costo)</t>
  </si>
  <si>
    <t>P2</t>
  </si>
  <si>
    <t>Base para Meseta de Cocina en Hormigon Simple (H= 10.00 cm)</t>
  </si>
  <si>
    <t xml:space="preserve">Gabinetes de piso en pino tratado. Incluye Tramerias y Tiradores. </t>
  </si>
  <si>
    <t>PL</t>
  </si>
  <si>
    <t>INSTALACIONES ELECTRICAS</t>
  </si>
  <si>
    <t>Luces Cenitales. Incluye Accesorios y MO</t>
  </si>
  <si>
    <t>Interruptores Sencillos. Incluye  Accesorios y MO</t>
  </si>
  <si>
    <t>Interruptores Doble. Incluye  Accesorios y MO</t>
  </si>
  <si>
    <t>Interruptores Triples. Incluye  Accesorios y MO</t>
  </si>
  <si>
    <t>Toma Corrientes  110V. Incluye Accesorios y MO</t>
  </si>
  <si>
    <t>Panel de Distribución de 4 Circuitos. Incluye Accesorios y MO</t>
  </si>
  <si>
    <t>Salida de Telefono. Incluye Accesorios y MO</t>
  </si>
  <si>
    <t>Salida para Antena. Incluye Accesorios y MO</t>
  </si>
  <si>
    <t xml:space="preserve">Conexión Panel con Linea de la Calle </t>
  </si>
  <si>
    <t>PUERTAS Y VENTANAS</t>
  </si>
  <si>
    <t xml:space="preserve">Suministro e Instalacion de Puertas en Polimetal Apaneladas Color Blanco (0.80-0.90 x 2.10 mts). Incluye Llavin </t>
  </si>
  <si>
    <t xml:space="preserve">Suministro e Instalacion de Ventanas de Aluminio Tipo AA Color Blanco </t>
  </si>
  <si>
    <t>TERMINACION DE PINTURA</t>
  </si>
  <si>
    <t>Pintura Base Acrilica</t>
  </si>
  <si>
    <t>Pintura Acrílica Interior y Exterior (Dos Manos)</t>
  </si>
  <si>
    <t>MICELANEOS</t>
  </si>
  <si>
    <t>Tarja Aluminio 5´´x9´´</t>
  </si>
  <si>
    <t>ud</t>
  </si>
  <si>
    <t xml:space="preserve">LIMPIEZA FINAL </t>
  </si>
  <si>
    <t xml:space="preserve">Limpieza Continua y Final. Incluye Bote de Escombros </t>
  </si>
  <si>
    <t xml:space="preserve">PA 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</si>
  <si>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</si>
  <si>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</si>
  <si>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</si>
  <si>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</si>
  <si>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</si>
  <si>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</si>
  <si>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Dirección Tecnica </t>
  </si>
  <si>
    <t>Itbis (18% Dirección Tecnica)</t>
  </si>
  <si>
    <t xml:space="preserve">TOTAL GASTOS INDIRECTOS </t>
  </si>
  <si>
    <t>TOTAL GENERAL PRESUPUESTO</t>
  </si>
  <si>
    <t xml:space="preserve">PROPIETARIO: </t>
  </si>
  <si>
    <t>DEMOLICION</t>
  </si>
  <si>
    <t>Viga  (0.15 x 0.20 mts), Acero G60,  4Ø 3/8''  , Est. Ø 3/8 @ 0.25mts</t>
  </si>
  <si>
    <t>Columna C1 (0.15 x0.20 mts), Acero G60, 6Ø 3/8, Est. Ø 3/8,@0.20mts</t>
  </si>
  <si>
    <t xml:space="preserve">Losa de Techo Plana en HA (1:2:4 con Ligadora) (210 Kg/Cm2) (H= 10.00 Cms), Acero G60, Ø 3/8 (Según especificado en planos) . Incluye Monofibra </t>
  </si>
  <si>
    <t xml:space="preserve">Pañete Maestrado en Muros Frontales Incluye vuelo y Antepecho </t>
  </si>
  <si>
    <t>Suministro e Instalacion de Fregadero sencillo</t>
  </si>
  <si>
    <t>Suministro e Instalacion de Lavadero de granito sencillo</t>
  </si>
  <si>
    <t>Desagüe deTecho de 2''</t>
  </si>
  <si>
    <t>Valvula de Paso de 1/2´´</t>
  </si>
  <si>
    <t>Llave para Jardin 1/2´´</t>
  </si>
  <si>
    <t>Suministro e Instalacion de A.P. 1/2´´</t>
  </si>
  <si>
    <t>CONSTRUCCION DE VIVIENDA ECONOMICA DE 3 HABITACIONES EN BLOQUES DE 6" Y TECHO EN ZINC.
AREA DE CONSTRUCCION 56.60 M2</t>
  </si>
  <si>
    <t>PROVINCIA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</si>
</sst>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_(* #,##0.00_);_(* \(#,##0.00\);_(* &quot;-&quot;??_);_(@_)"/>
    <numFmt numFmtId="166" formatCode="_-[$RD$-1C0A]* #,##0.00_ ;_-[$RD$-1C0A]* \-#,##0.00\ ;_-[$RD$-1C0A]* &quot;-&quot;??_ ;_-@_ "/>
    <numFmt numFmtId="167" formatCode="_-[$RD$-1C0A]* #,##0.0_ ;_-[$RD$-1C0A]* \-#,##0.0\ ;_-[$RD$-1C0A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</cellStyleXfs>
  <cellXfs count="73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left"/>
    </xf>
    <xf numFmtId="0" fontId="8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0" fontId="11" fillId="0" borderId="0" xfId="0" applyFont="1" applyFill="1"/>
    <xf numFmtId="4" fontId="12" fillId="0" borderId="1" xfId="0" applyNumberFormat="1" applyFont="1" applyFill="1" applyBorder="1" applyAlignment="1">
      <alignment horizontal="center"/>
    </xf>
    <xf numFmtId="4" fontId="12" fillId="0" borderId="0" xfId="0" quotePrefix="1" applyNumberFormat="1" applyFont="1" applyFill="1" applyAlignment="1">
      <alignment horizontal="left"/>
    </xf>
    <xf numFmtId="4" fontId="12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/>
    <xf numFmtId="4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12" fillId="0" borderId="0" xfId="0" quotePrefix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>
      <alignment vertical="center"/>
    </xf>
    <xf numFmtId="4" fontId="12" fillId="0" borderId="2" xfId="0" applyNumberFormat="1" applyFont="1" applyFill="1" applyBorder="1"/>
    <xf numFmtId="4" fontId="13" fillId="0" borderId="3" xfId="0" applyNumberFormat="1" applyFont="1" applyFill="1" applyBorder="1"/>
    <xf numFmtId="4" fontId="13" fillId="0" borderId="3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10" fontId="13" fillId="0" borderId="0" xfId="1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13" fillId="0" borderId="0" xfId="0" applyFont="1" applyFill="1" applyAlignment="1"/>
    <xf numFmtId="4" fontId="12" fillId="0" borderId="3" xfId="0" applyNumberFormat="1" applyFont="1" applyFill="1" applyBorder="1"/>
    <xf numFmtId="4" fontId="15" fillId="0" borderId="0" xfId="0" applyNumberFormat="1" applyFont="1" applyFill="1"/>
    <xf numFmtId="4" fontId="13" fillId="0" borderId="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66" fontId="13" fillId="0" borderId="0" xfId="4" applyNumberFormat="1" applyFont="1" applyFill="1" applyBorder="1" applyAlignment="1" applyProtection="1">
      <alignment horizontal="left"/>
      <protection locked="0"/>
    </xf>
    <xf numFmtId="167" fontId="13" fillId="0" borderId="0" xfId="4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166" fontId="12" fillId="0" borderId="0" xfId="0" applyNumberFormat="1" applyFont="1" applyFill="1" applyBorder="1" applyProtection="1">
      <protection locked="0"/>
    </xf>
    <xf numFmtId="166" fontId="13" fillId="0" borderId="0" xfId="4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Fill="1" applyBorder="1" applyAlignment="1" applyProtection="1">
      <alignment horizontal="left"/>
      <protection locked="0"/>
    </xf>
    <xf numFmtId="4" fontId="12" fillId="0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165" fontId="12" fillId="0" borderId="0" xfId="3" applyNumberFormat="1" applyFont="1" applyFill="1" applyProtection="1">
      <protection locked="0"/>
    </xf>
    <xf numFmtId="4" fontId="2" fillId="0" borderId="0" xfId="0" applyNumberFormat="1" applyFont="1" applyFill="1" applyBorder="1" applyAlignment="1" applyProtection="1">
      <alignment vertical="top"/>
      <protection locked="0"/>
    </xf>
    <xf numFmtId="166" fontId="2" fillId="0" borderId="0" xfId="0" applyNumberFormat="1" applyFont="1" applyFill="1" applyBorder="1" applyAlignment="1" applyProtection="1">
      <alignment vertical="top"/>
      <protection locked="0"/>
    </xf>
    <xf numFmtId="4" fontId="13" fillId="0" borderId="3" xfId="0" applyNumberFormat="1" applyFont="1" applyFill="1" applyBorder="1" applyProtection="1">
      <protection locked="0"/>
    </xf>
    <xf numFmtId="166" fontId="12" fillId="0" borderId="3" xfId="0" applyNumberFormat="1" applyFont="1" applyFill="1" applyBorder="1" applyProtection="1">
      <protection locked="0"/>
    </xf>
    <xf numFmtId="165" fontId="12" fillId="0" borderId="4" xfId="3" applyNumberFormat="1" applyFont="1" applyFill="1" applyBorder="1" applyProtection="1">
      <protection locked="0"/>
    </xf>
    <xf numFmtId="4" fontId="12" fillId="0" borderId="0" xfId="0" applyNumberFormat="1" applyFont="1" applyFill="1" applyBorder="1" applyProtection="1">
      <protection locked="0"/>
    </xf>
    <xf numFmtId="165" fontId="11" fillId="0" borderId="0" xfId="3" applyNumberFormat="1" applyFont="1" applyFill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Protection="1">
      <protection locked="0"/>
    </xf>
    <xf numFmtId="4" fontId="12" fillId="0" borderId="3" xfId="0" applyNumberFormat="1" applyFont="1" applyFill="1" applyBorder="1" applyAlignment="1" applyProtection="1">
      <alignment horizontal="left"/>
      <protection locked="0"/>
    </xf>
    <xf numFmtId="4" fontId="11" fillId="0" borderId="3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165" fontId="12" fillId="0" borderId="4" xfId="3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Alignment="1">
      <alignment horizontal="left" wrapText="1"/>
    </xf>
    <xf numFmtId="4" fontId="8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165" fontId="8" fillId="0" borderId="0" xfId="3" applyNumberFormat="1" applyFont="1" applyFill="1" applyAlignment="1">
      <alignment horizontal="center"/>
    </xf>
  </cellXfs>
  <cellStyles count="6">
    <cellStyle name="Hipervínculo" xfId="2" builtinId="8"/>
    <cellStyle name="Millares 3" xfId="3"/>
    <cellStyle name="Moneda 2" xfId="4"/>
    <cellStyle name="Normal" xfId="0" builtinId="0"/>
    <cellStyle name="Normal 2 5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562661</xdr:colOff>
      <xdr:row>0</xdr:row>
      <xdr:rowOff>173752</xdr:rowOff>
    </xdr:from>
    <xdr:to>
      <xdr:col>1</xdr:col>
      <xdr:colOff>785784</xdr:colOff>
      <xdr:row>5</xdr:row>
      <xdr:rowOff>39687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213723" cy="970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esktop\Yisel%20Moncion\PRESUPUESOS%20FONPER\VIVIENDAS%20DAJABON\PRESUPUESTO%20VDJ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TIPO 1 2H"/>
      <sheetName val="PRES.TIPO 2 3H"/>
      <sheetName val="EVELIN ARNOU"/>
      <sheetName val="CELESTE MAIRENY"/>
      <sheetName val="SANTO DE JESUS"/>
      <sheetName val="VOL TIPO 1-2H"/>
      <sheetName val="VOL. TIPO 2- 3H"/>
      <sheetName val="VOL. EVELIN ARNOU"/>
      <sheetName val="VOL. CELESTE MAIRENY"/>
      <sheetName val="VOL.SANTO DE JESUS"/>
      <sheetName val="2H 48.40m2"/>
      <sheetName val="3H 56.60M2"/>
      <sheetName val="ANALISIS GEN."/>
      <sheetName val="ANA. SANITARIO"/>
      <sheetName val="ANA. ELECT."/>
      <sheetName val="VOL SANTOS DE JESUS"/>
      <sheetName val="2H 48.31m2"/>
      <sheetName val="3H 56.35 M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>
        <row r="6">
          <cell r="B6">
            <v>7.4999999999999997E-2</v>
          </cell>
        </row>
      </sheetData>
      <sheetData sheetId="11">
        <row r="8">
          <cell r="B8">
            <v>0.19200000000000003</v>
          </cell>
        </row>
        <row r="10">
          <cell r="B10">
            <v>56.43</v>
          </cell>
        </row>
        <row r="21">
          <cell r="B21">
            <v>20.912000000000003</v>
          </cell>
        </row>
        <row r="34">
          <cell r="B34">
            <v>113.64999999999999</v>
          </cell>
        </row>
        <row r="35">
          <cell r="B35">
            <v>8.1749999999999989</v>
          </cell>
        </row>
        <row r="38">
          <cell r="B38">
            <v>48.92</v>
          </cell>
        </row>
        <row r="39">
          <cell r="B39">
            <v>1.23</v>
          </cell>
        </row>
        <row r="40">
          <cell r="B40">
            <v>4.16</v>
          </cell>
        </row>
        <row r="43">
          <cell r="B43">
            <v>305.28750000000002</v>
          </cell>
        </row>
        <row r="44">
          <cell r="B44">
            <v>305.28750000000002</v>
          </cell>
        </row>
      </sheetData>
      <sheetData sheetId="12" refreshError="1"/>
      <sheetData sheetId="13" refreshError="1"/>
      <sheetData sheetId="14" refreshError="1"/>
      <sheetData sheetId="15"/>
      <sheetData sheetId="16">
        <row r="6">
          <cell r="B6">
            <v>7.4999999999999997E-2</v>
          </cell>
        </row>
      </sheetData>
      <sheetData sheetId="17">
        <row r="7">
          <cell r="B7">
            <v>7.4999999999999997E-2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5"/>
  <sheetViews>
    <sheetView tabSelected="1" view="pageBreakPreview" zoomScale="60" zoomScaleNormal="100" workbookViewId="0">
      <selection activeCell="E19" sqref="E19"/>
    </sheetView>
  </sheetViews>
  <sheetFormatPr baseColWidth="10" defaultColWidth="11.42578125" defaultRowHeight="15" x14ac:dyDescent="0.25"/>
  <cols>
    <col min="1" max="1" width="14.85546875" customWidth="1"/>
    <col min="2" max="2" width="77.7109375" customWidth="1"/>
    <col min="3" max="3" width="16" customWidth="1"/>
    <col min="4" max="4" width="26.85546875" customWidth="1"/>
    <col min="5" max="5" width="18.5703125" customWidth="1"/>
    <col min="6" max="6" width="18.28515625" customWidth="1"/>
    <col min="7" max="7" width="21.7109375" customWidth="1"/>
  </cols>
  <sheetData>
    <row r="1" spans="1:7" ht="25.5" x14ac:dyDescent="0.35">
      <c r="A1" s="68" t="s">
        <v>0</v>
      </c>
      <c r="B1" s="68"/>
      <c r="C1" s="68"/>
      <c r="D1" s="68"/>
      <c r="E1" s="68"/>
      <c r="F1" s="68"/>
      <c r="G1" s="68"/>
    </row>
    <row r="2" spans="1:7" ht="15.75" x14ac:dyDescent="0.25">
      <c r="A2" s="69" t="s">
        <v>1</v>
      </c>
      <c r="B2" s="69"/>
      <c r="C2" s="69"/>
      <c r="D2" s="69"/>
      <c r="E2" s="69"/>
      <c r="F2" s="69"/>
      <c r="G2" s="69"/>
    </row>
    <row r="3" spans="1:7" ht="15.75" x14ac:dyDescent="0.25">
      <c r="A3" s="70" t="s">
        <v>2</v>
      </c>
      <c r="B3" s="70"/>
      <c r="C3" s="70"/>
      <c r="D3" s="70"/>
      <c r="E3" s="70"/>
      <c r="F3" s="70"/>
      <c r="G3" s="70"/>
    </row>
    <row r="4" spans="1:7" x14ac:dyDescent="0.25">
      <c r="A4" s="71" t="s">
        <v>3</v>
      </c>
      <c r="B4" s="71"/>
      <c r="C4" s="71"/>
      <c r="D4" s="71"/>
      <c r="E4" s="71"/>
      <c r="F4" s="71"/>
      <c r="G4" s="71"/>
    </row>
    <row r="5" spans="1:7" x14ac:dyDescent="0.25">
      <c r="A5" s="71" t="s">
        <v>4</v>
      </c>
      <c r="B5" s="71"/>
      <c r="C5" s="71"/>
      <c r="D5" s="71"/>
      <c r="E5" s="71"/>
      <c r="F5" s="71"/>
      <c r="G5" s="71"/>
    </row>
    <row r="6" spans="1:7" x14ac:dyDescent="0.25">
      <c r="A6" s="72" t="s">
        <v>5</v>
      </c>
      <c r="B6" s="72"/>
      <c r="C6" s="72"/>
      <c r="D6" s="72"/>
      <c r="E6" s="72"/>
      <c r="F6" s="72"/>
      <c r="G6" s="72"/>
    </row>
    <row r="7" spans="1:7" x14ac:dyDescent="0.25">
      <c r="A7" s="2"/>
      <c r="B7" s="3"/>
      <c r="C7" s="4"/>
      <c r="D7" s="3"/>
      <c r="E7" s="3"/>
      <c r="F7" s="5"/>
      <c r="G7" s="5"/>
    </row>
    <row r="8" spans="1:7" ht="27.75" customHeight="1" x14ac:dyDescent="0.25">
      <c r="A8" s="6" t="s">
        <v>6</v>
      </c>
      <c r="B8" s="66" t="s">
        <v>117</v>
      </c>
      <c r="C8" s="66"/>
      <c r="D8" s="66"/>
      <c r="E8" s="66"/>
      <c r="F8" s="66"/>
      <c r="G8" s="66"/>
    </row>
    <row r="9" spans="1:7" x14ac:dyDescent="0.25">
      <c r="A9" s="7"/>
      <c r="B9" s="8"/>
      <c r="C9" s="8"/>
      <c r="D9" s="8"/>
      <c r="E9" s="9"/>
      <c r="F9" s="8"/>
      <c r="G9" s="10"/>
    </row>
    <row r="10" spans="1:7" ht="30" customHeight="1" x14ac:dyDescent="0.25">
      <c r="A10" s="6" t="s">
        <v>7</v>
      </c>
      <c r="B10" s="67" t="s">
        <v>8</v>
      </c>
      <c r="C10" s="67"/>
      <c r="D10" s="67"/>
      <c r="E10" s="67"/>
      <c r="F10" s="67"/>
      <c r="G10" s="67"/>
    </row>
    <row r="11" spans="1:7" x14ac:dyDescent="0.25">
      <c r="A11" s="7"/>
      <c r="B11" s="8"/>
      <c r="C11" s="8"/>
      <c r="D11" s="8"/>
      <c r="E11" s="9"/>
      <c r="F11" s="8"/>
      <c r="G11" s="10"/>
    </row>
    <row r="12" spans="1:7" x14ac:dyDescent="0.25">
      <c r="A12" s="7" t="s">
        <v>9</v>
      </c>
      <c r="B12" s="8" t="s">
        <v>118</v>
      </c>
      <c r="C12" s="8"/>
      <c r="D12" s="8"/>
      <c r="E12" s="9"/>
      <c r="F12" s="8"/>
      <c r="G12" s="10"/>
    </row>
    <row r="13" spans="1:7" x14ac:dyDescent="0.25">
      <c r="A13" s="7"/>
      <c r="B13" s="8"/>
      <c r="C13" s="8"/>
      <c r="D13" s="8"/>
      <c r="E13" s="9"/>
      <c r="F13" s="8"/>
      <c r="G13" s="10"/>
    </row>
    <row r="14" spans="1:7" x14ac:dyDescent="0.25">
      <c r="A14" s="7" t="s">
        <v>105</v>
      </c>
      <c r="B14" s="8"/>
      <c r="C14" s="1"/>
      <c r="D14" s="8"/>
      <c r="E14" s="1"/>
      <c r="F14" s="8"/>
      <c r="G14" s="10"/>
    </row>
    <row r="15" spans="1:7" x14ac:dyDescent="0.25">
      <c r="A15" s="11"/>
      <c r="B15" s="11"/>
      <c r="C15" s="11"/>
      <c r="D15" s="11"/>
      <c r="E15" s="12"/>
      <c r="F15" s="11"/>
      <c r="G15" s="13"/>
    </row>
    <row r="16" spans="1:7" x14ac:dyDescent="0.25">
      <c r="A16" s="14" t="s">
        <v>10</v>
      </c>
      <c r="B16" s="14" t="s">
        <v>11</v>
      </c>
      <c r="C16" s="14" t="s">
        <v>12</v>
      </c>
      <c r="D16" s="14" t="s">
        <v>13</v>
      </c>
      <c r="E16" s="14" t="s">
        <v>14</v>
      </c>
      <c r="F16" s="14" t="s">
        <v>15</v>
      </c>
      <c r="G16" s="14" t="s">
        <v>16</v>
      </c>
    </row>
    <row r="17" spans="1:7" x14ac:dyDescent="0.25">
      <c r="A17" s="15">
        <v>1</v>
      </c>
      <c r="B17" s="16" t="s">
        <v>17</v>
      </c>
      <c r="C17" s="17"/>
      <c r="D17" s="17"/>
      <c r="E17" s="38"/>
      <c r="F17" s="39" t="s">
        <v>18</v>
      </c>
      <c r="G17" s="40"/>
    </row>
    <row r="18" spans="1:7" x14ac:dyDescent="0.25">
      <c r="A18" s="19">
        <f>A17+0.01</f>
        <v>1.01</v>
      </c>
      <c r="B18" s="17" t="s">
        <v>19</v>
      </c>
      <c r="C18" s="17">
        <v>1</v>
      </c>
      <c r="D18" s="20" t="s">
        <v>20</v>
      </c>
      <c r="E18" s="41"/>
      <c r="F18" s="41"/>
      <c r="G18" s="40"/>
    </row>
    <row r="19" spans="1:7" x14ac:dyDescent="0.25">
      <c r="A19" s="19">
        <f>+A18+0.01</f>
        <v>1.02</v>
      </c>
      <c r="B19" s="17" t="s">
        <v>21</v>
      </c>
      <c r="C19" s="17">
        <f>56.55</f>
        <v>56.55</v>
      </c>
      <c r="D19" s="20" t="s">
        <v>22</v>
      </c>
      <c r="E19" s="41"/>
      <c r="F19" s="42"/>
      <c r="G19" s="40"/>
    </row>
    <row r="20" spans="1:7" x14ac:dyDescent="0.25">
      <c r="A20" s="15">
        <v>2</v>
      </c>
      <c r="B20" s="16" t="s">
        <v>106</v>
      </c>
      <c r="C20" s="21"/>
      <c r="D20" s="22"/>
      <c r="E20" s="41"/>
      <c r="F20" s="41"/>
      <c r="G20" s="40"/>
    </row>
    <row r="21" spans="1:7" x14ac:dyDescent="0.25">
      <c r="A21" s="19">
        <f>A20+0.01</f>
        <v>2.0099999999999998</v>
      </c>
      <c r="B21" s="17" t="s">
        <v>23</v>
      </c>
      <c r="C21" s="17">
        <v>1</v>
      </c>
      <c r="D21" s="20" t="s">
        <v>20</v>
      </c>
      <c r="E21" s="41"/>
      <c r="F21" s="41"/>
      <c r="G21" s="40"/>
    </row>
    <row r="22" spans="1:7" x14ac:dyDescent="0.25">
      <c r="A22" s="15">
        <v>3</v>
      </c>
      <c r="B22" s="23" t="s">
        <v>24</v>
      </c>
      <c r="C22" s="17"/>
      <c r="D22" s="17"/>
      <c r="E22" s="41"/>
      <c r="F22" s="41"/>
      <c r="G22" s="40"/>
    </row>
    <row r="23" spans="1:7" x14ac:dyDescent="0.25">
      <c r="A23" s="19">
        <f>A22+0.01</f>
        <v>3.01</v>
      </c>
      <c r="B23" s="17" t="s">
        <v>25</v>
      </c>
      <c r="C23" s="17">
        <f>52.28*0.45*0.65</f>
        <v>15.2919</v>
      </c>
      <c r="D23" s="20" t="s">
        <v>26</v>
      </c>
      <c r="E23" s="43"/>
      <c r="F23" s="39"/>
      <c r="G23" s="44"/>
    </row>
    <row r="24" spans="1:7" x14ac:dyDescent="0.25">
      <c r="A24" s="19">
        <f t="shared" ref="A24:A27" si="0">+A23+0.01</f>
        <v>3.0199999999999996</v>
      </c>
      <c r="B24" s="17" t="s">
        <v>27</v>
      </c>
      <c r="C24" s="17">
        <f>0.8*0.8*0.75</f>
        <v>0.48000000000000009</v>
      </c>
      <c r="D24" s="20" t="s">
        <v>26</v>
      </c>
      <c r="E24" s="38"/>
      <c r="F24" s="39"/>
      <c r="G24" s="40"/>
    </row>
    <row r="25" spans="1:7" x14ac:dyDescent="0.25">
      <c r="A25" s="19">
        <f t="shared" si="0"/>
        <v>3.0299999999999994</v>
      </c>
      <c r="B25" s="17" t="s">
        <v>28</v>
      </c>
      <c r="C25" s="17">
        <f>(52.28*0.4*0.3)+(0.45*0.45*0.45)</f>
        <v>6.3647250000000009</v>
      </c>
      <c r="D25" s="20" t="s">
        <v>26</v>
      </c>
      <c r="E25" s="41"/>
      <c r="F25" s="45"/>
      <c r="G25" s="40"/>
    </row>
    <row r="26" spans="1:7" x14ac:dyDescent="0.25">
      <c r="A26" s="19">
        <f t="shared" si="0"/>
        <v>3.0399999999999991</v>
      </c>
      <c r="B26" s="17" t="s">
        <v>29</v>
      </c>
      <c r="C26" s="17">
        <f>(6.61+7.2+7.86+2.87+7.72+7.15+14.56)*0.2</f>
        <v>10.794000000000002</v>
      </c>
      <c r="D26" s="20" t="s">
        <v>26</v>
      </c>
      <c r="E26" s="41"/>
      <c r="F26" s="45"/>
      <c r="G26" s="40"/>
    </row>
    <row r="27" spans="1:7" x14ac:dyDescent="0.25">
      <c r="A27" s="19">
        <f t="shared" si="0"/>
        <v>3.0499999999999989</v>
      </c>
      <c r="B27" s="17" t="s">
        <v>30</v>
      </c>
      <c r="C27" s="17">
        <f>C23+C24</f>
        <v>15.7719</v>
      </c>
      <c r="D27" s="20" t="s">
        <v>31</v>
      </c>
      <c r="E27" s="41"/>
      <c r="F27" s="45"/>
      <c r="G27" s="40"/>
    </row>
    <row r="28" spans="1:7" ht="26.25" customHeight="1" x14ac:dyDescent="0.25">
      <c r="A28" s="15">
        <v>4</v>
      </c>
      <c r="B28" s="16" t="s">
        <v>32</v>
      </c>
      <c r="C28" s="17"/>
      <c r="D28" s="17"/>
      <c r="E28" s="45"/>
      <c r="F28" s="45"/>
      <c r="G28" s="46"/>
    </row>
    <row r="29" spans="1:7" x14ac:dyDescent="0.25">
      <c r="A29" s="19">
        <f t="shared" ref="A29:A34" si="1">+A28+0.01</f>
        <v>4.01</v>
      </c>
      <c r="B29" s="17" t="s">
        <v>33</v>
      </c>
      <c r="C29" s="17">
        <f>(7.45+6.45+8.4+4.25+0.95+2.7+2.65+2.85+2.8+2.45+2.46+1.15+1.3+0.525+1.65+0.675)*0.25*0.45</f>
        <v>5.4798749999999998</v>
      </c>
      <c r="D29" s="20" t="s">
        <v>26</v>
      </c>
      <c r="E29" s="38"/>
      <c r="F29" s="39"/>
      <c r="G29" s="44"/>
    </row>
    <row r="30" spans="1:7" ht="28.5" x14ac:dyDescent="0.25">
      <c r="A30" s="19">
        <f t="shared" si="1"/>
        <v>4.0199999999999996</v>
      </c>
      <c r="B30" s="24" t="s">
        <v>34</v>
      </c>
      <c r="C30" s="17">
        <f>'[66]3H 56.60M2'!B8</f>
        <v>0.19200000000000003</v>
      </c>
      <c r="D30" s="20" t="s">
        <v>26</v>
      </c>
      <c r="E30" s="38"/>
      <c r="F30" s="39"/>
      <c r="G30" s="40"/>
    </row>
    <row r="31" spans="1:7" x14ac:dyDescent="0.25">
      <c r="A31" s="19">
        <f t="shared" si="1"/>
        <v>4.0299999999999994</v>
      </c>
      <c r="B31" s="18" t="s">
        <v>107</v>
      </c>
      <c r="C31" s="17">
        <f>(6.27+4.01+1.1)*0.15*0.2</f>
        <v>0.34139999999999998</v>
      </c>
      <c r="D31" s="20" t="s">
        <v>26</v>
      </c>
      <c r="E31" s="41"/>
      <c r="F31" s="45"/>
      <c r="G31" s="47"/>
    </row>
    <row r="32" spans="1:7" x14ac:dyDescent="0.25">
      <c r="A32" s="19">
        <f t="shared" si="1"/>
        <v>4.0399999999999991</v>
      </c>
      <c r="B32" s="18" t="s">
        <v>108</v>
      </c>
      <c r="C32" s="17">
        <f>0.15*0.2*3.4</f>
        <v>0.10199999999999999</v>
      </c>
      <c r="D32" s="20" t="s">
        <v>26</v>
      </c>
      <c r="E32" s="38"/>
      <c r="F32" s="39"/>
      <c r="G32" s="44"/>
    </row>
    <row r="33" spans="1:7" x14ac:dyDescent="0.25">
      <c r="A33" s="19">
        <f t="shared" si="1"/>
        <v>4.0499999999999989</v>
      </c>
      <c r="B33" s="17" t="s">
        <v>35</v>
      </c>
      <c r="C33" s="17">
        <f>(1.6+1.2+1.3+1.3+1+1.2+1.2+0.78+1.4+1.4+1.4+1.2+1.2+1.4+1.6+1.6)*0.2*0.15</f>
        <v>0.62340000000000007</v>
      </c>
      <c r="D33" s="20" t="s">
        <v>26</v>
      </c>
      <c r="E33" s="38"/>
      <c r="F33" s="39"/>
      <c r="G33" s="44"/>
    </row>
    <row r="34" spans="1:7" ht="28.5" x14ac:dyDescent="0.25">
      <c r="A34" s="19">
        <f t="shared" si="1"/>
        <v>4.0599999999999987</v>
      </c>
      <c r="B34" s="27" t="s">
        <v>109</v>
      </c>
      <c r="C34" s="17">
        <f>(4.15+3.98)*0.1</f>
        <v>0.81300000000000017</v>
      </c>
      <c r="D34" s="20" t="s">
        <v>26</v>
      </c>
      <c r="E34" s="38"/>
      <c r="F34" s="39"/>
      <c r="G34" s="40"/>
    </row>
    <row r="35" spans="1:7" x14ac:dyDescent="0.25">
      <c r="A35" s="15">
        <v>5</v>
      </c>
      <c r="B35" s="16" t="s">
        <v>36</v>
      </c>
      <c r="C35" s="17"/>
      <c r="D35" s="20"/>
      <c r="E35" s="38"/>
      <c r="F35" s="39"/>
      <c r="G35" s="44"/>
    </row>
    <row r="36" spans="1:7" x14ac:dyDescent="0.25">
      <c r="A36" s="17">
        <f>0.01+A35</f>
        <v>5.01</v>
      </c>
      <c r="B36" s="17" t="s">
        <v>37</v>
      </c>
      <c r="C36" s="17">
        <f>'[66]3H 56.60M2'!B21</f>
        <v>20.912000000000003</v>
      </c>
      <c r="D36" s="20" t="s">
        <v>22</v>
      </c>
      <c r="E36" s="41"/>
      <c r="F36" s="45"/>
      <c r="G36" s="40"/>
    </row>
    <row r="37" spans="1:7" x14ac:dyDescent="0.25">
      <c r="A37" s="17">
        <f>A36+0.01</f>
        <v>5.0199999999999996</v>
      </c>
      <c r="B37" s="17" t="s">
        <v>38</v>
      </c>
      <c r="C37" s="17">
        <f>(9.65+15.3+1.776+1.27+1.16+16.125+4.15+2.15569+3.38+3.02+5.5+14.13+16.2+18.75+12.25+1.26+1.69+1.57+1.5+1.6875+4.125+14+1.17)</f>
        <v>151.81918999999999</v>
      </c>
      <c r="D37" s="20" t="s">
        <v>22</v>
      </c>
      <c r="E37" s="41"/>
      <c r="F37" s="45"/>
      <c r="G37" s="40"/>
    </row>
    <row r="38" spans="1:7" x14ac:dyDescent="0.25">
      <c r="A38" s="15">
        <v>6</v>
      </c>
      <c r="B38" s="16" t="s">
        <v>39</v>
      </c>
      <c r="C38" s="17"/>
      <c r="D38" s="20"/>
      <c r="E38" s="41"/>
      <c r="F38" s="45"/>
      <c r="G38" s="40"/>
    </row>
    <row r="39" spans="1:7" x14ac:dyDescent="0.25">
      <c r="A39" s="17">
        <f>0.01+A38</f>
        <v>6.01</v>
      </c>
      <c r="B39" s="17" t="s">
        <v>40</v>
      </c>
      <c r="C39" s="17">
        <f>'[66]3H 56.60M2'!B10</f>
        <v>56.43</v>
      </c>
      <c r="D39" s="20" t="s">
        <v>22</v>
      </c>
      <c r="E39" s="41"/>
      <c r="F39" s="45"/>
      <c r="G39" s="40"/>
    </row>
    <row r="40" spans="1:7" x14ac:dyDescent="0.25">
      <c r="A40" s="15">
        <v>7</v>
      </c>
      <c r="B40" s="16" t="s">
        <v>41</v>
      </c>
      <c r="C40" s="17"/>
      <c r="D40" s="20"/>
      <c r="E40" s="48"/>
      <c r="F40" s="39"/>
      <c r="G40" s="40"/>
    </row>
    <row r="41" spans="1:7" ht="18.75" customHeight="1" x14ac:dyDescent="0.25">
      <c r="A41" s="19">
        <f t="shared" ref="A41:A47" si="2">+A40+0.01</f>
        <v>7.01</v>
      </c>
      <c r="B41" s="17" t="s">
        <v>42</v>
      </c>
      <c r="C41" s="17">
        <f>(4.15+3.98)+(6.27*0.2*2)+(4.01*0.2*2)+(1.1*0.2*2)+(1.1*0.15)+(1.6*0.2*2)+(1.2*0.15)+(1.2*0.2*2)+(0.8*0.15)+(1.3*0.2*2)+(0.9*0.15)+(1.3*0.2*2)+(0.9*0.15)+(1*0.2*2)+(0.8*0.15)+(1.2*0.2*2)+(0.8*0.15)+(1.2*0.2*2)+(0.8*0.15)+(0.78*0.2*2)+(0.36*0.15)+(1.4*0.2*2)+(1*0.15)+(1.4*0.2*2)+(1*0.15)+(1.4*0.2*2)+(1*0.15)+(1.2*0.2*2)+(0.8*0.15)+(1.2*0.2*2)+(0.8*0.15)+(1.4*0.2*2)+(1*0.15)+(1.6*0.2*2)+(1.2*0.15)+(1.6*0.2*2)+(1.2*0.15)+(3.4*0.2*2)+(3.4*0.15)</f>
        <v>25.212999999999994</v>
      </c>
      <c r="D41" s="20" t="s">
        <v>22</v>
      </c>
      <c r="E41" s="45"/>
      <c r="F41" s="45"/>
      <c r="G41" s="40"/>
    </row>
    <row r="42" spans="1:7" x14ac:dyDescent="0.25">
      <c r="A42" s="19">
        <f t="shared" si="2"/>
        <v>7.02</v>
      </c>
      <c r="B42" s="17" t="s">
        <v>110</v>
      </c>
      <c r="C42" s="17">
        <f>(0.51+9.65+15.3+1.776+1.27+1.16)*2+0.435</f>
        <v>59.767000000000003</v>
      </c>
      <c r="D42" s="20" t="s">
        <v>22</v>
      </c>
      <c r="E42" s="41"/>
      <c r="F42" s="45"/>
      <c r="G42" s="46"/>
    </row>
    <row r="43" spans="1:7" x14ac:dyDescent="0.25">
      <c r="A43" s="19">
        <f t="shared" si="2"/>
        <v>7.0299999999999994</v>
      </c>
      <c r="B43" s="17" t="s">
        <v>43</v>
      </c>
      <c r="C43" s="17">
        <f>(1.1*0.2*2)+(1.1*0.15)+(1.6*0.2*2)+(1.2*0.15)+(1.2*0.2*2)+(0.8*0.15)+(1.3*0.2*2)+(0.9*0.15)+(1.3*0.2*2)+(0.9*0.15)+(1*0.2*2)+(0.8*0.15)+(1.2*0.2*2)+(0.8*0.15)+(1.2*0.2*2)+(0.8*0.15)+(0.78*0.2*2)+(0.36*0.15)+(1.4*0.2*2)+(1*0.15)+(1.4*0.2*2)+(1*0.15)+(1.4*0.2*2)+(1*0.15)+(1.2*0.2*2)+(0.8*0.15)+(1.2*0.2*2)+(0.8*0.15)+(1.4*0.2*2)+(1*0.15)+(1.6*0.2*2)+(1.2*0.15)+(1.6*0.2*2)+(1.2*0.15)+(5.5*0.3)</f>
        <v>12.751000000000001</v>
      </c>
      <c r="D43" s="20" t="s">
        <v>22</v>
      </c>
      <c r="E43" s="48"/>
      <c r="F43" s="39"/>
      <c r="G43" s="40"/>
    </row>
    <row r="44" spans="1:7" x14ac:dyDescent="0.25">
      <c r="A44" s="19">
        <f t="shared" si="2"/>
        <v>7.0399999999999991</v>
      </c>
      <c r="B44" s="17" t="s">
        <v>44</v>
      </c>
      <c r="C44" s="17">
        <f>4.15+3.98</f>
        <v>8.1300000000000008</v>
      </c>
      <c r="D44" s="20" t="s">
        <v>22</v>
      </c>
      <c r="E44" s="41"/>
      <c r="F44" s="45"/>
      <c r="G44" s="40"/>
    </row>
    <row r="45" spans="1:7" x14ac:dyDescent="0.25">
      <c r="A45" s="19">
        <f t="shared" si="2"/>
        <v>7.0499999999999989</v>
      </c>
      <c r="B45" s="17" t="s">
        <v>45</v>
      </c>
      <c r="C45" s="17">
        <f>6.1+6.23</f>
        <v>12.33</v>
      </c>
      <c r="D45" s="20" t="s">
        <v>46</v>
      </c>
      <c r="E45" s="48"/>
      <c r="F45" s="39"/>
      <c r="G45" s="40"/>
    </row>
    <row r="46" spans="1:7" x14ac:dyDescent="0.25">
      <c r="A46" s="19">
        <f t="shared" si="2"/>
        <v>7.0599999999999987</v>
      </c>
      <c r="B46" s="17" t="s">
        <v>47</v>
      </c>
      <c r="C46" s="17">
        <f>'[66]3H 56.60M2'!B34</f>
        <v>113.64999999999999</v>
      </c>
      <c r="D46" s="20" t="s">
        <v>46</v>
      </c>
      <c r="E46" s="41"/>
      <c r="F46" s="45"/>
      <c r="G46" s="40"/>
    </row>
    <row r="47" spans="1:7" x14ac:dyDescent="0.25">
      <c r="A47" s="19">
        <f t="shared" si="2"/>
        <v>7.0699999999999985</v>
      </c>
      <c r="B47" s="17" t="s">
        <v>48</v>
      </c>
      <c r="C47" s="17">
        <f>'[66]3H 56.60M2'!B35</f>
        <v>8.1749999999999989</v>
      </c>
      <c r="D47" s="20" t="s">
        <v>22</v>
      </c>
      <c r="E47" s="41"/>
      <c r="F47" s="45"/>
      <c r="G47" s="40"/>
    </row>
    <row r="48" spans="1:7" x14ac:dyDescent="0.25">
      <c r="A48" s="15">
        <v>8</v>
      </c>
      <c r="B48" s="16" t="s">
        <v>49</v>
      </c>
      <c r="C48" s="17"/>
      <c r="D48" s="20"/>
      <c r="E48" s="41"/>
      <c r="F48" s="45"/>
      <c r="G48" s="40"/>
    </row>
    <row r="49" spans="1:7" ht="28.5" x14ac:dyDescent="0.25">
      <c r="A49" s="28">
        <f>+A48+0.01</f>
        <v>8.01</v>
      </c>
      <c r="B49" s="24" t="s">
        <v>50</v>
      </c>
      <c r="C49" s="17">
        <f>'[66]3H 56.60M2'!B38</f>
        <v>48.92</v>
      </c>
      <c r="D49" s="20" t="s">
        <v>22</v>
      </c>
      <c r="E49" s="41"/>
      <c r="F49" s="45"/>
      <c r="G49" s="40"/>
    </row>
    <row r="50" spans="1:7" x14ac:dyDescent="0.25">
      <c r="A50" s="28">
        <f>+A49+0.01</f>
        <v>8.02</v>
      </c>
      <c r="B50" s="17" t="s">
        <v>51</v>
      </c>
      <c r="C50" s="17">
        <f>'[66]3H 56.60M2'!B39</f>
        <v>1.23</v>
      </c>
      <c r="D50" s="20" t="s">
        <v>22</v>
      </c>
      <c r="E50" s="41"/>
      <c r="F50" s="45"/>
      <c r="G50" s="40"/>
    </row>
    <row r="51" spans="1:7" x14ac:dyDescent="0.25">
      <c r="A51" s="15">
        <v>9</v>
      </c>
      <c r="B51" s="16" t="s">
        <v>52</v>
      </c>
      <c r="C51" s="17"/>
      <c r="D51" s="20"/>
      <c r="E51" s="41"/>
      <c r="F51" s="45"/>
      <c r="G51" s="40"/>
    </row>
    <row r="52" spans="1:7" x14ac:dyDescent="0.25">
      <c r="A52" s="19">
        <f>+A51+0.01</f>
        <v>9.01</v>
      </c>
      <c r="B52" s="17" t="s">
        <v>53</v>
      </c>
      <c r="C52" s="17">
        <f>'[66]3H 56.60M2'!B40</f>
        <v>4.16</v>
      </c>
      <c r="D52" s="20" t="s">
        <v>22</v>
      </c>
      <c r="E52" s="41"/>
      <c r="F52" s="45"/>
      <c r="G52" s="40"/>
    </row>
    <row r="53" spans="1:7" x14ac:dyDescent="0.25">
      <c r="A53" s="15">
        <v>10</v>
      </c>
      <c r="B53" s="16" t="s">
        <v>54</v>
      </c>
      <c r="C53" s="17"/>
      <c r="D53" s="17"/>
      <c r="E53" s="41"/>
      <c r="F53" s="45"/>
      <c r="G53" s="40"/>
    </row>
    <row r="54" spans="1:7" x14ac:dyDescent="0.25">
      <c r="A54" s="19">
        <f t="shared" ref="A54:A58" si="3">+A53+0.01</f>
        <v>10.01</v>
      </c>
      <c r="B54" s="17" t="s">
        <v>55</v>
      </c>
      <c r="C54" s="17">
        <v>1</v>
      </c>
      <c r="D54" s="20" t="s">
        <v>56</v>
      </c>
      <c r="E54" s="41"/>
      <c r="F54" s="45"/>
      <c r="G54" s="40"/>
    </row>
    <row r="55" spans="1:7" ht="14.25" customHeight="1" x14ac:dyDescent="0.25">
      <c r="A55" s="19">
        <f t="shared" si="3"/>
        <v>10.02</v>
      </c>
      <c r="B55" s="17" t="s">
        <v>57</v>
      </c>
      <c r="C55" s="17">
        <v>1</v>
      </c>
      <c r="D55" s="20" t="s">
        <v>56</v>
      </c>
      <c r="E55" s="45"/>
      <c r="F55" s="45"/>
      <c r="G55" s="46"/>
    </row>
    <row r="56" spans="1:7" x14ac:dyDescent="0.25">
      <c r="A56" s="19">
        <f t="shared" si="3"/>
        <v>10.029999999999999</v>
      </c>
      <c r="B56" s="17" t="s">
        <v>111</v>
      </c>
      <c r="C56" s="17">
        <v>1</v>
      </c>
      <c r="D56" s="20" t="s">
        <v>56</v>
      </c>
      <c r="E56" s="41"/>
      <c r="F56" s="45"/>
      <c r="G56" s="40"/>
    </row>
    <row r="57" spans="1:7" x14ac:dyDescent="0.25">
      <c r="A57" s="19">
        <f t="shared" si="3"/>
        <v>10.039999999999999</v>
      </c>
      <c r="B57" s="17" t="s">
        <v>112</v>
      </c>
      <c r="C57" s="17">
        <v>1</v>
      </c>
      <c r="D57" s="20" t="s">
        <v>56</v>
      </c>
      <c r="E57" s="41"/>
      <c r="F57" s="45"/>
      <c r="G57" s="40"/>
    </row>
    <row r="58" spans="1:7" x14ac:dyDescent="0.25">
      <c r="A58" s="19">
        <f t="shared" si="3"/>
        <v>10.049999999999999</v>
      </c>
      <c r="B58" s="17" t="s">
        <v>58</v>
      </c>
      <c r="C58" s="17">
        <v>1</v>
      </c>
      <c r="D58" s="20" t="s">
        <v>56</v>
      </c>
      <c r="E58" s="41"/>
      <c r="F58" s="45"/>
      <c r="G58" s="40"/>
    </row>
    <row r="59" spans="1:7" x14ac:dyDescent="0.25">
      <c r="A59" s="19">
        <f>+A58+0.01</f>
        <v>10.059999999999999</v>
      </c>
      <c r="B59" s="17" t="s">
        <v>59</v>
      </c>
      <c r="C59" s="17">
        <v>2</v>
      </c>
      <c r="D59" s="20" t="s">
        <v>56</v>
      </c>
      <c r="E59" s="41"/>
      <c r="F59" s="45"/>
      <c r="G59" s="40"/>
    </row>
    <row r="60" spans="1:7" x14ac:dyDescent="0.25">
      <c r="A60" s="19">
        <f t="shared" ref="A60:A70" si="4">+A59+0.01</f>
        <v>10.069999999999999</v>
      </c>
      <c r="B60" s="17" t="s">
        <v>113</v>
      </c>
      <c r="C60" s="17">
        <v>1</v>
      </c>
      <c r="D60" s="20" t="s">
        <v>56</v>
      </c>
      <c r="E60" s="48"/>
      <c r="F60" s="39"/>
      <c r="G60" s="44"/>
    </row>
    <row r="61" spans="1:7" x14ac:dyDescent="0.25">
      <c r="A61" s="19">
        <f t="shared" si="4"/>
        <v>10.079999999999998</v>
      </c>
      <c r="B61" s="17" t="s">
        <v>114</v>
      </c>
      <c r="C61" s="17">
        <v>1</v>
      </c>
      <c r="D61" s="20" t="s">
        <v>56</v>
      </c>
      <c r="E61" s="41"/>
      <c r="F61" s="45"/>
      <c r="G61" s="40"/>
    </row>
    <row r="62" spans="1:7" x14ac:dyDescent="0.25">
      <c r="A62" s="19">
        <f t="shared" si="4"/>
        <v>10.089999999999998</v>
      </c>
      <c r="B62" s="17" t="s">
        <v>115</v>
      </c>
      <c r="C62" s="17">
        <v>1</v>
      </c>
      <c r="D62" s="20" t="s">
        <v>56</v>
      </c>
      <c r="E62" s="41"/>
      <c r="F62" s="45"/>
      <c r="G62" s="40"/>
    </row>
    <row r="63" spans="1:7" x14ac:dyDescent="0.25">
      <c r="A63" s="19">
        <f t="shared" si="4"/>
        <v>10.099999999999998</v>
      </c>
      <c r="B63" s="17" t="s">
        <v>60</v>
      </c>
      <c r="C63" s="17">
        <v>1</v>
      </c>
      <c r="D63" s="20" t="s">
        <v>56</v>
      </c>
      <c r="E63" s="41"/>
      <c r="F63" s="45"/>
      <c r="G63" s="40"/>
    </row>
    <row r="64" spans="1:7" x14ac:dyDescent="0.25">
      <c r="A64" s="19">
        <f t="shared" si="4"/>
        <v>10.109999999999998</v>
      </c>
      <c r="B64" s="17" t="s">
        <v>61</v>
      </c>
      <c r="C64" s="17">
        <v>1</v>
      </c>
      <c r="D64" s="20" t="s">
        <v>56</v>
      </c>
      <c r="E64" s="48"/>
      <c r="F64" s="39"/>
      <c r="G64" s="44"/>
    </row>
    <row r="65" spans="1:7" x14ac:dyDescent="0.25">
      <c r="A65" s="19">
        <f t="shared" si="4"/>
        <v>10.119999999999997</v>
      </c>
      <c r="B65" s="17" t="s">
        <v>62</v>
      </c>
      <c r="C65" s="17">
        <v>1</v>
      </c>
      <c r="D65" s="20" t="s">
        <v>56</v>
      </c>
      <c r="E65" s="41"/>
      <c r="F65" s="45"/>
      <c r="G65" s="40"/>
    </row>
    <row r="66" spans="1:7" ht="28.5" x14ac:dyDescent="0.25">
      <c r="A66" s="19">
        <f t="shared" si="4"/>
        <v>10.129999999999997</v>
      </c>
      <c r="B66" s="24" t="s">
        <v>63</v>
      </c>
      <c r="C66" s="25">
        <v>1</v>
      </c>
      <c r="D66" s="26" t="s">
        <v>56</v>
      </c>
      <c r="E66" s="41"/>
      <c r="F66" s="45"/>
      <c r="G66" s="40"/>
    </row>
    <row r="67" spans="1:7" x14ac:dyDescent="0.25">
      <c r="A67" s="19">
        <f t="shared" si="4"/>
        <v>10.139999999999997</v>
      </c>
      <c r="B67" s="17" t="s">
        <v>64</v>
      </c>
      <c r="C67" s="17">
        <v>1</v>
      </c>
      <c r="D67" s="20" t="s">
        <v>20</v>
      </c>
      <c r="E67" s="41"/>
      <c r="F67" s="45"/>
      <c r="G67" s="40"/>
    </row>
    <row r="68" spans="1:7" x14ac:dyDescent="0.25">
      <c r="A68" s="19">
        <f t="shared" si="4"/>
        <v>10.149999999999997</v>
      </c>
      <c r="B68" s="17" t="s">
        <v>65</v>
      </c>
      <c r="C68" s="17">
        <f>1.55+0.25+0.48+0.17</f>
        <v>2.4500000000000002</v>
      </c>
      <c r="D68" s="20" t="s">
        <v>46</v>
      </c>
      <c r="E68" s="41"/>
      <c r="F68" s="45"/>
      <c r="G68" s="40"/>
    </row>
    <row r="69" spans="1:7" x14ac:dyDescent="0.25">
      <c r="A69" s="19">
        <f t="shared" si="4"/>
        <v>10.159999999999997</v>
      </c>
      <c r="B69" s="17" t="s">
        <v>66</v>
      </c>
      <c r="C69" s="17">
        <f>3.98+0.86+6.04</f>
        <v>10.879999999999999</v>
      </c>
      <c r="D69" s="20" t="s">
        <v>46</v>
      </c>
      <c r="E69" s="41"/>
      <c r="F69" s="45"/>
      <c r="G69" s="40"/>
    </row>
    <row r="70" spans="1:7" x14ac:dyDescent="0.25">
      <c r="A70" s="19">
        <f t="shared" si="4"/>
        <v>10.169999999999996</v>
      </c>
      <c r="B70" s="17" t="s">
        <v>116</v>
      </c>
      <c r="C70" s="17">
        <f>11.9+2.96+0.17+0.17</f>
        <v>15.2</v>
      </c>
      <c r="D70" s="20" t="s">
        <v>46</v>
      </c>
      <c r="E70" s="41"/>
      <c r="F70" s="45"/>
      <c r="G70" s="40"/>
    </row>
    <row r="71" spans="1:7" x14ac:dyDescent="0.25">
      <c r="A71" s="15">
        <v>11</v>
      </c>
      <c r="B71" s="16" t="s">
        <v>67</v>
      </c>
      <c r="C71" s="17"/>
      <c r="D71" s="17"/>
      <c r="E71" s="41"/>
      <c r="F71" s="45"/>
      <c r="G71" s="40"/>
    </row>
    <row r="72" spans="1:7" x14ac:dyDescent="0.25">
      <c r="A72" s="19">
        <f>+A71+0.01</f>
        <v>11.01</v>
      </c>
      <c r="B72" s="17" t="s">
        <v>68</v>
      </c>
      <c r="C72" s="17">
        <f>1.015*10.76</f>
        <v>10.921399999999998</v>
      </c>
      <c r="D72" s="20" t="s">
        <v>22</v>
      </c>
      <c r="E72" s="41"/>
      <c r="F72" s="45"/>
      <c r="G72" s="40"/>
    </row>
    <row r="73" spans="1:7" x14ac:dyDescent="0.25">
      <c r="A73" s="19">
        <f>+A72+0.01</f>
        <v>11.02</v>
      </c>
      <c r="B73" s="17" t="s">
        <v>70</v>
      </c>
      <c r="C73" s="17">
        <v>1</v>
      </c>
      <c r="D73" s="20" t="s">
        <v>20</v>
      </c>
      <c r="E73" s="38"/>
      <c r="F73" s="39"/>
      <c r="G73" s="44"/>
    </row>
    <row r="74" spans="1:7" ht="13.5" customHeight="1" x14ac:dyDescent="0.25">
      <c r="A74" s="19">
        <f>+A73+0.01</f>
        <v>11.03</v>
      </c>
      <c r="B74" s="17" t="s">
        <v>71</v>
      </c>
      <c r="C74" s="17">
        <v>4.7559999999999993</v>
      </c>
      <c r="D74" s="20" t="s">
        <v>72</v>
      </c>
      <c r="E74" s="45"/>
      <c r="F74" s="45"/>
      <c r="G74" s="46"/>
    </row>
    <row r="75" spans="1:7" x14ac:dyDescent="0.25">
      <c r="A75" s="15">
        <v>12</v>
      </c>
      <c r="B75" s="16" t="s">
        <v>73</v>
      </c>
      <c r="C75" s="17"/>
      <c r="D75" s="17"/>
      <c r="E75" s="38"/>
      <c r="F75" s="39"/>
      <c r="G75" s="44"/>
    </row>
    <row r="76" spans="1:7" x14ac:dyDescent="0.25">
      <c r="A76" s="19">
        <f t="shared" ref="A76:A84" si="5">+A75+0.01</f>
        <v>12.01</v>
      </c>
      <c r="B76" s="17" t="s">
        <v>74</v>
      </c>
      <c r="C76" s="17">
        <v>6</v>
      </c>
      <c r="D76" s="20" t="s">
        <v>56</v>
      </c>
      <c r="E76" s="41"/>
      <c r="F76" s="41"/>
      <c r="G76" s="40"/>
    </row>
    <row r="77" spans="1:7" x14ac:dyDescent="0.25">
      <c r="A77" s="19">
        <f t="shared" si="5"/>
        <v>12.02</v>
      </c>
      <c r="B77" s="17" t="s">
        <v>75</v>
      </c>
      <c r="C77" s="17">
        <v>3</v>
      </c>
      <c r="D77" s="20" t="s">
        <v>56</v>
      </c>
      <c r="E77" s="41"/>
      <c r="F77" s="41"/>
      <c r="G77" s="40"/>
    </row>
    <row r="78" spans="1:7" x14ac:dyDescent="0.25">
      <c r="A78" s="19">
        <f t="shared" si="5"/>
        <v>12.03</v>
      </c>
      <c r="B78" s="17" t="s">
        <v>76</v>
      </c>
      <c r="C78" s="17">
        <v>1</v>
      </c>
      <c r="D78" s="20" t="s">
        <v>56</v>
      </c>
      <c r="E78" s="48"/>
      <c r="F78" s="39"/>
      <c r="G78" s="44"/>
    </row>
    <row r="79" spans="1:7" x14ac:dyDescent="0.25">
      <c r="A79" s="19">
        <f t="shared" si="5"/>
        <v>12.04</v>
      </c>
      <c r="B79" s="17" t="s">
        <v>77</v>
      </c>
      <c r="C79" s="17">
        <v>1</v>
      </c>
      <c r="D79" s="20" t="s">
        <v>56</v>
      </c>
      <c r="E79" s="45"/>
      <c r="F79" s="45"/>
      <c r="G79" s="44"/>
    </row>
    <row r="80" spans="1:7" x14ac:dyDescent="0.25">
      <c r="A80" s="19">
        <f t="shared" si="5"/>
        <v>12.049999999999999</v>
      </c>
      <c r="B80" s="17" t="s">
        <v>78</v>
      </c>
      <c r="C80" s="17">
        <v>8</v>
      </c>
      <c r="D80" s="20" t="s">
        <v>56</v>
      </c>
      <c r="E80" s="48"/>
      <c r="F80" s="39"/>
      <c r="G80" s="44"/>
    </row>
    <row r="81" spans="1:7" x14ac:dyDescent="0.25">
      <c r="A81" s="19">
        <f t="shared" si="5"/>
        <v>12.059999999999999</v>
      </c>
      <c r="B81" s="17" t="s">
        <v>79</v>
      </c>
      <c r="C81" s="17">
        <v>1</v>
      </c>
      <c r="D81" s="20" t="s">
        <v>56</v>
      </c>
      <c r="E81" s="45"/>
      <c r="F81" s="45"/>
      <c r="G81" s="49"/>
    </row>
    <row r="82" spans="1:7" x14ac:dyDescent="0.25">
      <c r="A82" s="19">
        <f t="shared" si="5"/>
        <v>12.069999999999999</v>
      </c>
      <c r="B82" s="17" t="s">
        <v>80</v>
      </c>
      <c r="C82" s="17">
        <v>1</v>
      </c>
      <c r="D82" s="20" t="s">
        <v>56</v>
      </c>
      <c r="E82" s="48"/>
      <c r="F82" s="39"/>
      <c r="G82" s="44"/>
    </row>
    <row r="83" spans="1:7" x14ac:dyDescent="0.25">
      <c r="A83" s="19">
        <f t="shared" si="5"/>
        <v>12.079999999999998</v>
      </c>
      <c r="B83" s="17" t="s">
        <v>81</v>
      </c>
      <c r="C83" s="17">
        <v>1</v>
      </c>
      <c r="D83" s="20" t="s">
        <v>56</v>
      </c>
      <c r="E83" s="50"/>
      <c r="F83" s="50"/>
      <c r="G83" s="50"/>
    </row>
    <row r="84" spans="1:7" x14ac:dyDescent="0.25">
      <c r="A84" s="19">
        <f t="shared" si="5"/>
        <v>12.089999999999998</v>
      </c>
      <c r="B84" s="17" t="s">
        <v>82</v>
      </c>
      <c r="C84" s="17">
        <v>1</v>
      </c>
      <c r="D84" s="20" t="s">
        <v>56</v>
      </c>
      <c r="E84" s="51"/>
      <c r="F84" s="50"/>
      <c r="G84" s="50"/>
    </row>
    <row r="85" spans="1:7" x14ac:dyDescent="0.25">
      <c r="A85" s="15">
        <v>13</v>
      </c>
      <c r="B85" s="22" t="s">
        <v>83</v>
      </c>
      <c r="C85" s="17"/>
      <c r="D85" s="17"/>
      <c r="E85" s="52"/>
      <c r="F85" s="52"/>
      <c r="G85" s="50"/>
    </row>
    <row r="86" spans="1:7" ht="28.5" x14ac:dyDescent="0.25">
      <c r="A86" s="28">
        <f>+A85+0.01</f>
        <v>13.01</v>
      </c>
      <c r="B86" s="24" t="s">
        <v>84</v>
      </c>
      <c r="C86" s="25">
        <v>6</v>
      </c>
      <c r="D86" s="26" t="s">
        <v>56</v>
      </c>
      <c r="E86" s="40"/>
      <c r="F86" s="53"/>
      <c r="G86" s="50"/>
    </row>
    <row r="87" spans="1:7" x14ac:dyDescent="0.25">
      <c r="A87" s="28">
        <f>+A86+0.01</f>
        <v>13.02</v>
      </c>
      <c r="B87" s="25" t="s">
        <v>85</v>
      </c>
      <c r="C87" s="25">
        <f>10.71*10.76</f>
        <v>115.23960000000001</v>
      </c>
      <c r="D87" s="26" t="s">
        <v>69</v>
      </c>
      <c r="E87" s="40"/>
      <c r="F87" s="53"/>
      <c r="G87" s="50"/>
    </row>
    <row r="88" spans="1:7" x14ac:dyDescent="0.25">
      <c r="A88" s="15">
        <v>14</v>
      </c>
      <c r="B88" s="23" t="s">
        <v>86</v>
      </c>
      <c r="C88" s="17"/>
      <c r="D88" s="17"/>
      <c r="E88" s="40"/>
      <c r="F88" s="53"/>
      <c r="G88" s="50"/>
    </row>
    <row r="89" spans="1:7" x14ac:dyDescent="0.25">
      <c r="A89" s="19">
        <f>+A88+0.01</f>
        <v>14.01</v>
      </c>
      <c r="B89" s="17" t="s">
        <v>87</v>
      </c>
      <c r="C89" s="17">
        <f>'[66]3H 56.60M2'!B43</f>
        <v>305.28750000000002</v>
      </c>
      <c r="D89" s="20" t="s">
        <v>22</v>
      </c>
      <c r="E89" s="40"/>
      <c r="F89" s="53"/>
      <c r="G89" s="50"/>
    </row>
    <row r="90" spans="1:7" x14ac:dyDescent="0.25">
      <c r="A90" s="19">
        <f>+A89+0.01</f>
        <v>14.02</v>
      </c>
      <c r="B90" s="17" t="s">
        <v>88</v>
      </c>
      <c r="C90" s="17">
        <f>'[66]3H 56.60M2'!B44</f>
        <v>305.28750000000002</v>
      </c>
      <c r="D90" s="20" t="s">
        <v>22</v>
      </c>
      <c r="E90" s="40"/>
      <c r="F90" s="53"/>
      <c r="G90" s="50"/>
    </row>
    <row r="91" spans="1:7" x14ac:dyDescent="0.25">
      <c r="A91" s="15">
        <v>15</v>
      </c>
      <c r="B91" s="23" t="s">
        <v>89</v>
      </c>
      <c r="C91" s="16"/>
      <c r="D91" s="22"/>
      <c r="E91" s="51"/>
      <c r="F91" s="51"/>
      <c r="G91" s="50"/>
    </row>
    <row r="92" spans="1:7" x14ac:dyDescent="0.25">
      <c r="A92" s="19">
        <f>A91+0.01</f>
        <v>15.01</v>
      </c>
      <c r="B92" s="17" t="s">
        <v>90</v>
      </c>
      <c r="C92" s="25">
        <v>1</v>
      </c>
      <c r="D92" s="26" t="s">
        <v>91</v>
      </c>
      <c r="E92" s="51"/>
      <c r="F92" s="51"/>
      <c r="G92" s="50"/>
    </row>
    <row r="93" spans="1:7" x14ac:dyDescent="0.25">
      <c r="A93" s="15">
        <v>16</v>
      </c>
      <c r="B93" s="22" t="s">
        <v>92</v>
      </c>
      <c r="C93" s="16"/>
      <c r="D93" s="23"/>
      <c r="E93" s="51"/>
      <c r="F93" s="51"/>
      <c r="G93" s="50"/>
    </row>
    <row r="94" spans="1:7" ht="15.75" thickBot="1" x14ac:dyDescent="0.3">
      <c r="A94" s="19">
        <f>+A93+0.01</f>
        <v>16.010000000000002</v>
      </c>
      <c r="B94" s="17" t="s">
        <v>93</v>
      </c>
      <c r="C94" s="25">
        <v>1</v>
      </c>
      <c r="D94" s="26" t="s">
        <v>94</v>
      </c>
      <c r="E94" s="50"/>
      <c r="F94" s="51"/>
      <c r="G94" s="50"/>
    </row>
    <row r="95" spans="1:7" ht="15.75" thickBot="1" x14ac:dyDescent="0.3">
      <c r="A95" s="29" t="s">
        <v>95</v>
      </c>
      <c r="B95" s="30"/>
      <c r="C95" s="30"/>
      <c r="D95" s="31"/>
      <c r="E95" s="54"/>
      <c r="F95" s="55"/>
      <c r="G95" s="56"/>
    </row>
    <row r="96" spans="1:7" x14ac:dyDescent="0.25">
      <c r="A96" s="32" t="s">
        <v>96</v>
      </c>
      <c r="B96" s="1"/>
      <c r="C96" s="33">
        <v>0.03</v>
      </c>
      <c r="D96" s="18"/>
      <c r="E96" s="39"/>
      <c r="F96" s="57"/>
      <c r="G96" s="58"/>
    </row>
    <row r="97" spans="1:7" x14ac:dyDescent="0.25">
      <c r="A97" s="32" t="s">
        <v>97</v>
      </c>
      <c r="B97" s="1"/>
      <c r="C97" s="33">
        <v>0.03</v>
      </c>
      <c r="D97" s="34"/>
      <c r="E97" s="52"/>
      <c r="F97" s="52"/>
      <c r="G97" s="58"/>
    </row>
    <row r="98" spans="1:7" x14ac:dyDescent="0.25">
      <c r="A98" s="35" t="s">
        <v>98</v>
      </c>
      <c r="B98" s="1"/>
      <c r="C98" s="33">
        <v>0.01</v>
      </c>
      <c r="D98" s="34"/>
      <c r="E98" s="40"/>
      <c r="F98" s="53"/>
      <c r="G98" s="58"/>
    </row>
    <row r="99" spans="1:7" x14ac:dyDescent="0.25">
      <c r="A99" s="32" t="s">
        <v>99</v>
      </c>
      <c r="B99" s="1"/>
      <c r="C99" s="33">
        <v>0.04</v>
      </c>
      <c r="D99" s="34"/>
      <c r="E99" s="40"/>
      <c r="F99" s="53"/>
      <c r="G99" s="59"/>
    </row>
    <row r="100" spans="1:7" x14ac:dyDescent="0.25">
      <c r="A100" s="32" t="s">
        <v>100</v>
      </c>
      <c r="B100" s="1"/>
      <c r="C100" s="33">
        <v>1E-3</v>
      </c>
      <c r="D100" s="34"/>
      <c r="E100" s="40"/>
      <c r="F100" s="53"/>
      <c r="G100" s="40"/>
    </row>
    <row r="101" spans="1:7" x14ac:dyDescent="0.25">
      <c r="A101" s="32" t="s">
        <v>101</v>
      </c>
      <c r="B101" s="1"/>
      <c r="C101" s="33">
        <v>0.1</v>
      </c>
      <c r="D101" s="34"/>
      <c r="E101" s="40"/>
      <c r="F101" s="53"/>
      <c r="G101" s="40"/>
    </row>
    <row r="102" spans="1:7" ht="15.75" thickBot="1" x14ac:dyDescent="0.3">
      <c r="A102" s="32" t="s">
        <v>102</v>
      </c>
      <c r="B102" s="1"/>
      <c r="C102" s="33">
        <v>0.18</v>
      </c>
      <c r="D102" s="34"/>
      <c r="E102" s="40"/>
      <c r="F102" s="53"/>
      <c r="G102" s="60"/>
    </row>
    <row r="103" spans="1:7" ht="15.75" thickBot="1" x14ac:dyDescent="0.3">
      <c r="A103" s="19"/>
      <c r="C103" s="29" t="s">
        <v>103</v>
      </c>
      <c r="D103" s="36"/>
      <c r="E103" s="61"/>
      <c r="F103" s="62"/>
      <c r="G103" s="63"/>
    </row>
    <row r="104" spans="1:7" ht="15.75" thickBot="1" x14ac:dyDescent="0.3">
      <c r="A104" s="37"/>
      <c r="C104" s="17"/>
      <c r="D104" s="17"/>
      <c r="E104" s="38"/>
      <c r="F104" s="39"/>
      <c r="G104" s="64"/>
    </row>
    <row r="105" spans="1:7" ht="15.75" thickBot="1" x14ac:dyDescent="0.3">
      <c r="A105" s="37"/>
      <c r="C105" s="29" t="s">
        <v>104</v>
      </c>
      <c r="D105" s="36"/>
      <c r="E105" s="61"/>
      <c r="F105" s="55"/>
      <c r="G105" s="65"/>
    </row>
  </sheetData>
  <sheetProtection algorithmName="SHA-512" hashValue="2YS+Mnb2xnSWYtDMtZYKTwO9ivj2wstRk/JQM/4nj/EeHqQBXcVFO7vzMF0MybtA4SuAY/ipRurpAV5RsP7fVQ==" saltValue="9H6XZss/e93lvgLHNQHHtg==" spinCount="100000" sheet="1" objects="1" scenarios="1"/>
  <mergeCells count="8">
    <mergeCell ref="B8:G8"/>
    <mergeCell ref="B10:G10"/>
    <mergeCell ref="A1:G1"/>
    <mergeCell ref="A2:G2"/>
    <mergeCell ref="A3:G3"/>
    <mergeCell ref="A4:G4"/>
    <mergeCell ref="A5:G5"/>
    <mergeCell ref="A6:G6"/>
  </mergeCells>
  <hyperlinks>
    <hyperlink ref="A4" r:id="rId1" display="mailto:crepdom@codetel.net.do"/>
    <hyperlink ref="A5" r:id="rId2" display="http://www.fonper.gov.do/"/>
  </hyperlinks>
  <pageMargins left="0.70866141732283472" right="0.70866141732283472" top="0.74803149606299213" bottom="0.74803149606299213" header="0.31496062992125984" footer="0.31496062992125984"/>
  <pageSetup scale="3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 TIPO 2- 3H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cp:lastPrinted>2020-01-29T14:35:55Z</cp:lastPrinted>
  <dcterms:created xsi:type="dcterms:W3CDTF">2020-01-29T13:58:51Z</dcterms:created>
  <dcterms:modified xsi:type="dcterms:W3CDTF">2020-02-24T14:26:32Z</dcterms:modified>
</cp:coreProperties>
</file>